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2160" windowWidth="15600" windowHeight="6150" tabRatio="505"/>
  </bookViews>
  <sheets>
    <sheet name="Índice " sheetId="27" r:id="rId1"/>
    <sheet name="C.1" sheetId="9" r:id="rId2"/>
    <sheet name="C.2" sheetId="24" r:id="rId3"/>
    <sheet name="G.1" sheetId="26" r:id="rId4"/>
  </sheets>
  <externalReferences>
    <externalReference r:id="rId5"/>
    <externalReference r:id="rId6"/>
  </externalReferences>
  <definedNames>
    <definedName name="__123Graph_A" hidden="1">'[1]Prod. Agrícolas de Exportación'!#REF!</definedName>
    <definedName name="__123Graph_B" hidden="1">'[1]Prod. Agrícolas de Exportación'!#REF!</definedName>
    <definedName name="_xlnm.Print_Area" localSheetId="1">C.1!$A$1:$G$442</definedName>
    <definedName name="_xlnm.Print_Area" localSheetId="2">C.2!#REF!,C.2!#REF!,C.2!$V$1:$AO$224,C.2!$A$1:$T$224</definedName>
    <definedName name="_xlnm.Print_Area" localSheetId="0">'Índice '!$B$2:$C$22</definedName>
    <definedName name="Fechacomponentes" localSheetId="0">OFFSET(#REF!,0,0,COUNT(#REF!))</definedName>
    <definedName name="Fechacomponentes">OFFSET(#REF!,0,0,COUNT(#REF!))</definedName>
    <definedName name="Original" localSheetId="0">OFFSET('[2]1.0'!$C$22,0,0,COUNT('[2]1.0'!$C$22:$C$442))</definedName>
    <definedName name="Original">OFFSET(C.1!$C$57,0,0,COUNT(C.1!$C$57:$C$441))</definedName>
    <definedName name="OriginalComponentes" localSheetId="0">OFFSET(#REF!,0,0,COUNT(#REF!))</definedName>
    <definedName name="OriginalComponentes">OFFSET(#REF!,0,0,COUNT(#REF!))</definedName>
    <definedName name="TCcomponentes" localSheetId="0">OFFSET(#REF!,0,0,COUNT(#REF!))</definedName>
    <definedName name="TCcomponentes">OFFSET(#REF!,0,0,COUNT(#REF!))</definedName>
    <definedName name="Tendencia" localSheetId="0">OFFSET('[2]1.0'!$E$22,0,0,COUNT('[2]1.0'!$E$22:$E$442))</definedName>
    <definedName name="Tendencia">OFFSET(C.1!$E$57,0,0,COUNT(C.1!$E$57:$E$441))</definedName>
    <definedName name="Varoriginalcompon" localSheetId="0">OFFSET(#REF!,0,0,COUNT(#REF!))</definedName>
    <definedName name="Varoriginalcompon">OFFSET(#REF!,0,0,COUNT(#REF!))</definedName>
    <definedName name="VarTCcompon" localSheetId="0">OFFSET(#REF!,0,0,COUNT(#REF!))</definedName>
    <definedName name="VarTCcompon">OFFSET(#REF!,0,0,COUNT(#REF!))</definedName>
  </definedNames>
  <calcPr calcId="145621"/>
</workbook>
</file>

<file path=xl/calcChain.xml><?xml version="1.0" encoding="utf-8"?>
<calcChain xmlns="http://schemas.openxmlformats.org/spreadsheetml/2006/main">
  <c r="AO116" i="24" l="1"/>
  <c r="AN116" i="24"/>
  <c r="AM116" i="24"/>
  <c r="AL116" i="24"/>
  <c r="AK116" i="24"/>
  <c r="AJ116" i="24"/>
  <c r="AI116" i="24"/>
  <c r="AH116" i="24"/>
  <c r="AG116" i="24"/>
  <c r="AF116" i="24"/>
  <c r="AE116" i="24"/>
  <c r="AD116" i="24"/>
  <c r="AC116" i="24"/>
  <c r="AB116" i="24"/>
  <c r="AA116" i="24"/>
  <c r="Z116" i="24"/>
  <c r="Y116" i="24"/>
  <c r="X116" i="24"/>
  <c r="W116" i="24"/>
  <c r="AO115" i="24"/>
  <c r="AN115" i="24"/>
  <c r="AM115" i="24"/>
  <c r="AL115" i="24"/>
  <c r="AK115" i="24"/>
  <c r="AJ115" i="24"/>
  <c r="AI115" i="24"/>
  <c r="AH115" i="24"/>
  <c r="AG115" i="24"/>
  <c r="AF115" i="24"/>
  <c r="AE115" i="24"/>
  <c r="AD115" i="24"/>
  <c r="AC115" i="24"/>
  <c r="AB115" i="24"/>
  <c r="AA115" i="24"/>
  <c r="Z115" i="24"/>
  <c r="Y115" i="24"/>
  <c r="X115" i="24"/>
  <c r="W115" i="24"/>
  <c r="AO114" i="24"/>
  <c r="AN114" i="24"/>
  <c r="AM114" i="24"/>
  <c r="AL114" i="24"/>
  <c r="AK114" i="24"/>
  <c r="AJ114" i="24"/>
  <c r="AI114" i="24"/>
  <c r="AH114" i="24"/>
  <c r="AG114" i="24"/>
  <c r="AF114" i="24"/>
  <c r="AE114" i="24"/>
  <c r="AD114" i="24"/>
  <c r="AC114" i="24"/>
  <c r="AB114" i="24"/>
  <c r="AA114" i="24"/>
  <c r="Z114" i="24"/>
  <c r="Y114" i="24"/>
  <c r="X114" i="24"/>
  <c r="W114" i="24"/>
  <c r="AO113" i="24" l="1"/>
  <c r="AN113" i="24"/>
  <c r="AM113" i="24"/>
  <c r="AL113" i="24"/>
  <c r="AK113" i="24"/>
  <c r="AJ113" i="24"/>
  <c r="AI113" i="24"/>
  <c r="AH113" i="24"/>
  <c r="AG113" i="24"/>
  <c r="AF113" i="24"/>
  <c r="AE113" i="24"/>
  <c r="AD113" i="24"/>
  <c r="AC113" i="24"/>
  <c r="AB113" i="24"/>
  <c r="AA113" i="24"/>
  <c r="Z113" i="24"/>
  <c r="Y113" i="24"/>
  <c r="X113" i="24"/>
  <c r="W113" i="24"/>
  <c r="AO112" i="24"/>
  <c r="AN112" i="24"/>
  <c r="AM112" i="24"/>
  <c r="AL112" i="24"/>
  <c r="AK112" i="24"/>
  <c r="AJ112" i="24"/>
  <c r="AI112" i="24"/>
  <c r="AH112" i="24"/>
  <c r="AG112" i="24"/>
  <c r="AF112" i="24"/>
  <c r="AE112" i="24"/>
  <c r="AD112" i="24"/>
  <c r="AC112" i="24"/>
  <c r="AB112" i="24"/>
  <c r="AA112" i="24"/>
  <c r="Z112" i="24"/>
  <c r="Y112" i="24"/>
  <c r="X112" i="24"/>
  <c r="W112" i="24"/>
  <c r="AO111" i="24"/>
  <c r="AN111" i="24"/>
  <c r="AM111" i="24"/>
  <c r="AL111" i="24"/>
  <c r="AK111" i="24"/>
  <c r="AJ111" i="24"/>
  <c r="AI111" i="24"/>
  <c r="AH111" i="24"/>
  <c r="AG111" i="24"/>
  <c r="AF111" i="24"/>
  <c r="AE111" i="24"/>
  <c r="AD111" i="24"/>
  <c r="AC111" i="24"/>
  <c r="AB111" i="24"/>
  <c r="AA111" i="24"/>
  <c r="Z111" i="24"/>
  <c r="Y111" i="24"/>
  <c r="X111" i="24"/>
  <c r="W111" i="24"/>
  <c r="C101" i="9" l="1"/>
  <c r="C113" i="9"/>
  <c r="AO110" i="24" l="1"/>
  <c r="AN110" i="24"/>
  <c r="AM110" i="24"/>
  <c r="AL110" i="24"/>
  <c r="AK110" i="24"/>
  <c r="AJ110" i="24"/>
  <c r="AI110" i="24"/>
  <c r="AH110" i="24"/>
  <c r="AG110" i="24"/>
  <c r="AF110" i="24"/>
  <c r="AE110" i="24"/>
  <c r="AD110" i="24"/>
  <c r="AC110" i="24"/>
  <c r="AB110" i="24"/>
  <c r="AA110" i="24"/>
  <c r="Z110" i="24"/>
  <c r="Y110" i="24"/>
  <c r="X110" i="24"/>
  <c r="W110" i="24"/>
  <c r="AO109" i="24"/>
  <c r="AN109" i="24"/>
  <c r="AM109" i="24"/>
  <c r="AL109" i="24"/>
  <c r="AK109" i="24"/>
  <c r="AJ109" i="24"/>
  <c r="AI109" i="24"/>
  <c r="AH109" i="24"/>
  <c r="AG109" i="24"/>
  <c r="AF109" i="24"/>
  <c r="AE109" i="24"/>
  <c r="AD109" i="24"/>
  <c r="AC109" i="24"/>
  <c r="AB109" i="24"/>
  <c r="AA109" i="24"/>
  <c r="Z109" i="24"/>
  <c r="Y109" i="24"/>
  <c r="X109" i="24"/>
  <c r="W109" i="24"/>
  <c r="AO108" i="24"/>
  <c r="AN108" i="24"/>
  <c r="AM108" i="24"/>
  <c r="AL108" i="24"/>
  <c r="AK108" i="24"/>
  <c r="AJ108" i="24"/>
  <c r="AI108" i="24"/>
  <c r="AH108" i="24"/>
  <c r="AG108" i="24"/>
  <c r="AF108" i="24"/>
  <c r="AE108" i="24"/>
  <c r="AD108" i="24"/>
  <c r="AC108" i="24"/>
  <c r="AB108" i="24"/>
  <c r="AA108" i="24"/>
  <c r="Z108" i="24"/>
  <c r="Y108" i="24"/>
  <c r="X108" i="24"/>
  <c r="W108" i="24"/>
  <c r="AO107" i="24" l="1"/>
  <c r="AN107" i="24"/>
  <c r="AM107" i="24"/>
  <c r="AL107" i="24"/>
  <c r="AK107" i="24"/>
  <c r="AJ107" i="24"/>
  <c r="AI107" i="24"/>
  <c r="AH107" i="24"/>
  <c r="AG107" i="24"/>
  <c r="AF107" i="24"/>
  <c r="AE107" i="24"/>
  <c r="AD107" i="24"/>
  <c r="AC107" i="24"/>
  <c r="AB107" i="24"/>
  <c r="AA107" i="24"/>
  <c r="Z107" i="24"/>
  <c r="Y107" i="24"/>
  <c r="X107" i="24"/>
  <c r="W107" i="24"/>
  <c r="AO106" i="24"/>
  <c r="AN106" i="24"/>
  <c r="AM106" i="24"/>
  <c r="AL106" i="24"/>
  <c r="AK106" i="24"/>
  <c r="AJ106" i="24"/>
  <c r="AI106" i="24"/>
  <c r="AH106" i="24"/>
  <c r="AG106" i="24"/>
  <c r="AF106" i="24"/>
  <c r="AE106" i="24"/>
  <c r="AD106" i="24"/>
  <c r="AC106" i="24"/>
  <c r="AB106" i="24"/>
  <c r="AA106" i="24"/>
  <c r="Z106" i="24"/>
  <c r="Y106" i="24"/>
  <c r="X106" i="24"/>
  <c r="W106" i="24"/>
  <c r="AO105" i="24"/>
  <c r="AN105" i="24"/>
  <c r="AM105" i="24"/>
  <c r="AL105" i="24"/>
  <c r="AK105" i="24"/>
  <c r="AJ105" i="24"/>
  <c r="AI105" i="24"/>
  <c r="AH105" i="24"/>
  <c r="AG105" i="24"/>
  <c r="AF105" i="24"/>
  <c r="AE105" i="24"/>
  <c r="AD105" i="24"/>
  <c r="AC105" i="24"/>
  <c r="AB105" i="24"/>
  <c r="AA105" i="24"/>
  <c r="Z105" i="24"/>
  <c r="Y105" i="24"/>
  <c r="X105" i="24"/>
  <c r="W105" i="24"/>
  <c r="AO104" i="24" l="1"/>
  <c r="AN104" i="24"/>
  <c r="AM104" i="24"/>
  <c r="AL104" i="24"/>
  <c r="AK104" i="24"/>
  <c r="AJ104" i="24"/>
  <c r="AI104" i="24"/>
  <c r="AH104" i="24"/>
  <c r="AG104" i="24"/>
  <c r="AF104" i="24"/>
  <c r="AE104" i="24"/>
  <c r="AD104" i="24"/>
  <c r="AC104" i="24"/>
  <c r="AB104" i="24"/>
  <c r="AA104" i="24"/>
  <c r="Z104" i="24"/>
  <c r="Y104" i="24"/>
  <c r="X104" i="24"/>
  <c r="W104" i="24"/>
  <c r="AO103" i="24"/>
  <c r="AN103" i="24"/>
  <c r="AM103" i="24"/>
  <c r="AL103" i="24"/>
  <c r="AK103" i="24"/>
  <c r="AJ103" i="24"/>
  <c r="AI103" i="24"/>
  <c r="AH103" i="24"/>
  <c r="AG103" i="24"/>
  <c r="AF103" i="24"/>
  <c r="AE103" i="24"/>
  <c r="AD103" i="24"/>
  <c r="AC103" i="24"/>
  <c r="AB103" i="24"/>
  <c r="AA103" i="24"/>
  <c r="Z103" i="24"/>
  <c r="Y103" i="24"/>
  <c r="X103" i="24"/>
  <c r="W103" i="24"/>
  <c r="AO102" i="24"/>
  <c r="AN102" i="24"/>
  <c r="AM102" i="24"/>
  <c r="AL102" i="24"/>
  <c r="AK102" i="24"/>
  <c r="AJ102" i="24"/>
  <c r="AI102" i="24"/>
  <c r="AH102" i="24"/>
  <c r="AG102" i="24"/>
  <c r="AF102" i="24"/>
  <c r="AE102" i="24"/>
  <c r="AD102" i="24"/>
  <c r="AC102" i="24"/>
  <c r="AB102" i="24"/>
  <c r="AA102" i="24"/>
  <c r="Z102" i="24"/>
  <c r="Y102" i="24"/>
  <c r="X102" i="24"/>
  <c r="W102" i="24"/>
  <c r="AO101" i="24" l="1"/>
  <c r="AN101" i="24"/>
  <c r="AM101" i="24"/>
  <c r="AL101" i="24"/>
  <c r="AK101" i="24"/>
  <c r="AJ101" i="24"/>
  <c r="AI101" i="24"/>
  <c r="AH101" i="24"/>
  <c r="AG101" i="24"/>
  <c r="AF101" i="24"/>
  <c r="AE101" i="24"/>
  <c r="AD101" i="24"/>
  <c r="AC101" i="24"/>
  <c r="AB101" i="24"/>
  <c r="AA101" i="24"/>
  <c r="Z101" i="24"/>
  <c r="Y101" i="24"/>
  <c r="X101" i="24"/>
  <c r="W101" i="24"/>
  <c r="AO100" i="24"/>
  <c r="AN100" i="24"/>
  <c r="AM100" i="24"/>
  <c r="AL100" i="24"/>
  <c r="AK100" i="24"/>
  <c r="AJ100" i="24"/>
  <c r="AI100" i="24"/>
  <c r="AH100" i="24"/>
  <c r="AG100" i="24"/>
  <c r="AF100" i="24"/>
  <c r="AE100" i="24"/>
  <c r="AD100" i="24"/>
  <c r="AC100" i="24"/>
  <c r="AB100" i="24"/>
  <c r="AA100" i="24"/>
  <c r="Z100" i="24"/>
  <c r="Y100" i="24"/>
  <c r="X100" i="24"/>
  <c r="W100" i="24"/>
  <c r="AO99" i="24"/>
  <c r="AN99" i="24"/>
  <c r="AM99" i="24"/>
  <c r="AL99" i="24"/>
  <c r="AK99" i="24"/>
  <c r="AJ99" i="24"/>
  <c r="AI99" i="24"/>
  <c r="AH99" i="24"/>
  <c r="AG99" i="24"/>
  <c r="AF99" i="24"/>
  <c r="AE99" i="24"/>
  <c r="AD99" i="24"/>
  <c r="AC99" i="24"/>
  <c r="AB99" i="24"/>
  <c r="AA99" i="24"/>
  <c r="Z99" i="24"/>
  <c r="Y99" i="24"/>
  <c r="X99" i="24"/>
  <c r="W99" i="24"/>
  <c r="AO98" i="24" l="1"/>
  <c r="AN98" i="24"/>
  <c r="AM98" i="24"/>
  <c r="AL98" i="24"/>
  <c r="AK98" i="24"/>
  <c r="AJ98" i="24"/>
  <c r="AI98" i="24"/>
  <c r="AH98" i="24"/>
  <c r="AG98" i="24"/>
  <c r="AF98" i="24"/>
  <c r="AE98" i="24"/>
  <c r="AD98" i="24"/>
  <c r="AC98" i="24"/>
  <c r="AB98" i="24"/>
  <c r="AA98" i="24"/>
  <c r="Z98" i="24"/>
  <c r="Y98" i="24"/>
  <c r="X98" i="24"/>
  <c r="W98" i="24"/>
  <c r="AO97" i="24"/>
  <c r="AN97" i="24"/>
  <c r="AM97" i="24"/>
  <c r="AL97" i="24"/>
  <c r="AK97" i="24"/>
  <c r="AJ97" i="24"/>
  <c r="AI97" i="24"/>
  <c r="AH97" i="24"/>
  <c r="AG97" i="24"/>
  <c r="AF97" i="24"/>
  <c r="AE97" i="24"/>
  <c r="AD97" i="24"/>
  <c r="AC97" i="24"/>
  <c r="AB97" i="24"/>
  <c r="AA97" i="24"/>
  <c r="Z97" i="24"/>
  <c r="Y97" i="24"/>
  <c r="X97" i="24"/>
  <c r="W97" i="24"/>
  <c r="AO96" i="24"/>
  <c r="AN96" i="24"/>
  <c r="AM96" i="24"/>
  <c r="AL96" i="24"/>
  <c r="AK96" i="24"/>
  <c r="AJ96" i="24"/>
  <c r="AI96" i="24"/>
  <c r="AH96" i="24"/>
  <c r="AG96" i="24"/>
  <c r="AF96" i="24"/>
  <c r="AE96" i="24"/>
  <c r="AD96" i="24"/>
  <c r="AC96" i="24"/>
  <c r="AB96" i="24"/>
  <c r="AA96" i="24"/>
  <c r="Z96" i="24"/>
  <c r="Y96" i="24"/>
  <c r="X96" i="24"/>
  <c r="W96" i="24"/>
  <c r="AO95" i="24" l="1"/>
  <c r="AN95" i="24"/>
  <c r="AM95" i="24"/>
  <c r="AL95" i="24"/>
  <c r="AK95" i="24"/>
  <c r="AJ95" i="24"/>
  <c r="AI95" i="24"/>
  <c r="AH95" i="24"/>
  <c r="AG95" i="24"/>
  <c r="AF95" i="24"/>
  <c r="AE95" i="24"/>
  <c r="AD95" i="24"/>
  <c r="AC95" i="24"/>
  <c r="AB95" i="24"/>
  <c r="AA95" i="24"/>
  <c r="Z95" i="24"/>
  <c r="Y95" i="24"/>
  <c r="X95" i="24"/>
  <c r="W95" i="24"/>
  <c r="AO94" i="24"/>
  <c r="AN94" i="24"/>
  <c r="AM94" i="24"/>
  <c r="AL94" i="24"/>
  <c r="AK94" i="24"/>
  <c r="AJ94" i="24"/>
  <c r="AI94" i="24"/>
  <c r="AH94" i="24"/>
  <c r="AG94" i="24"/>
  <c r="AF94" i="24"/>
  <c r="AE94" i="24"/>
  <c r="AD94" i="24"/>
  <c r="AC94" i="24"/>
  <c r="AB94" i="24"/>
  <c r="AA94" i="24"/>
  <c r="Z94" i="24"/>
  <c r="Y94" i="24"/>
  <c r="X94" i="24"/>
  <c r="W94" i="24"/>
  <c r="AO93" i="24"/>
  <c r="AN93" i="24"/>
  <c r="AM93" i="24"/>
  <c r="AL93" i="24"/>
  <c r="AK93" i="24"/>
  <c r="AJ93" i="24"/>
  <c r="AI93" i="24"/>
  <c r="AH93" i="24"/>
  <c r="AG93" i="24"/>
  <c r="AF93" i="24"/>
  <c r="AE93" i="24"/>
  <c r="AD93" i="24"/>
  <c r="AC93" i="24"/>
  <c r="AB93" i="24"/>
  <c r="AA93" i="24"/>
  <c r="Z93" i="24"/>
  <c r="Y93" i="24"/>
  <c r="X93" i="24"/>
  <c r="W93" i="24"/>
  <c r="AO92" i="24" l="1"/>
  <c r="AN92" i="24"/>
  <c r="AM92" i="24"/>
  <c r="AL92" i="24"/>
  <c r="AK92" i="24"/>
  <c r="AJ92" i="24"/>
  <c r="AI92" i="24"/>
  <c r="AH92" i="24"/>
  <c r="AG92" i="24"/>
  <c r="AF92" i="24"/>
  <c r="AE92" i="24"/>
  <c r="AD92" i="24"/>
  <c r="AC92" i="24"/>
  <c r="AB92" i="24"/>
  <c r="AA92" i="24"/>
  <c r="Z92" i="24"/>
  <c r="Y92" i="24"/>
  <c r="X92" i="24"/>
  <c r="W92" i="24"/>
  <c r="AO91" i="24"/>
  <c r="AN91" i="24"/>
  <c r="AM91" i="24"/>
  <c r="AL91" i="24"/>
  <c r="AK91" i="24"/>
  <c r="AJ91" i="24"/>
  <c r="AI91" i="24"/>
  <c r="AH91" i="24"/>
  <c r="AG91" i="24"/>
  <c r="AF91" i="24"/>
  <c r="AE91" i="24"/>
  <c r="AD91" i="24"/>
  <c r="AC91" i="24"/>
  <c r="AB91" i="24"/>
  <c r="AA91" i="24"/>
  <c r="Z91" i="24"/>
  <c r="Y91" i="24"/>
  <c r="X91" i="24"/>
  <c r="W91" i="24"/>
  <c r="AO90" i="24"/>
  <c r="AN90" i="24"/>
  <c r="AM90" i="24"/>
  <c r="AL90" i="24"/>
  <c r="AK90" i="24"/>
  <c r="AJ90" i="24"/>
  <c r="AI90" i="24"/>
  <c r="AH90" i="24"/>
  <c r="AG90" i="24"/>
  <c r="AF90" i="24"/>
  <c r="AE90" i="24"/>
  <c r="AD90" i="24"/>
  <c r="AC90" i="24"/>
  <c r="AB90" i="24"/>
  <c r="AA90" i="24"/>
  <c r="Z90" i="24"/>
  <c r="Y90" i="24"/>
  <c r="X90" i="24"/>
  <c r="W90" i="24"/>
  <c r="E104" i="9" l="1"/>
  <c r="E103" i="9"/>
  <c r="E102" i="9"/>
  <c r="E101" i="9"/>
  <c r="E100" i="9"/>
  <c r="E99" i="9"/>
  <c r="E98" i="9"/>
  <c r="E97" i="9"/>
  <c r="E96" i="9"/>
  <c r="E95" i="9"/>
  <c r="E94" i="9"/>
  <c r="E93" i="9"/>
  <c r="C104" i="9"/>
  <c r="C103" i="9"/>
  <c r="C102" i="9"/>
  <c r="C100" i="9"/>
  <c r="C99" i="9"/>
  <c r="C98" i="9"/>
  <c r="C97" i="9"/>
  <c r="C96" i="9"/>
  <c r="C95" i="9"/>
  <c r="C94" i="9"/>
  <c r="C93" i="9"/>
  <c r="E91" i="9" l="1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AO89" i="24" l="1"/>
  <c r="AN89" i="24"/>
  <c r="AM89" i="24"/>
  <c r="AL89" i="24"/>
  <c r="AK89" i="24"/>
  <c r="AJ89" i="24"/>
  <c r="AI89" i="24"/>
  <c r="AH89" i="24"/>
  <c r="AG89" i="24"/>
  <c r="AF89" i="24"/>
  <c r="AE89" i="24"/>
  <c r="AD89" i="24"/>
  <c r="AC89" i="24"/>
  <c r="AB89" i="24"/>
  <c r="AA89" i="24"/>
  <c r="Z89" i="24"/>
  <c r="Y89" i="24"/>
  <c r="X89" i="24"/>
  <c r="W89" i="24"/>
  <c r="AO88" i="24"/>
  <c r="AN88" i="24"/>
  <c r="AM88" i="24"/>
  <c r="AL88" i="24"/>
  <c r="AK88" i="24"/>
  <c r="AJ88" i="24"/>
  <c r="AI88" i="24"/>
  <c r="AH88" i="24"/>
  <c r="AG88" i="24"/>
  <c r="AF88" i="24"/>
  <c r="AE88" i="24"/>
  <c r="AD88" i="24"/>
  <c r="AC88" i="24"/>
  <c r="AB88" i="24"/>
  <c r="AA88" i="24"/>
  <c r="Z88" i="24"/>
  <c r="Y88" i="24"/>
  <c r="X88" i="24"/>
  <c r="W88" i="24"/>
  <c r="AO87" i="24"/>
  <c r="AN87" i="24"/>
  <c r="AM87" i="24"/>
  <c r="AL87" i="24"/>
  <c r="AK87" i="24"/>
  <c r="AJ87" i="24"/>
  <c r="AI87" i="24"/>
  <c r="AH87" i="24"/>
  <c r="AG87" i="24"/>
  <c r="AF87" i="24"/>
  <c r="AE87" i="24"/>
  <c r="AD87" i="24"/>
  <c r="AC87" i="24"/>
  <c r="AB87" i="24"/>
  <c r="AA87" i="24"/>
  <c r="Z87" i="24"/>
  <c r="Y87" i="24"/>
  <c r="X87" i="24"/>
  <c r="W87" i="24"/>
  <c r="AO86" i="24" l="1"/>
  <c r="AN86" i="24"/>
  <c r="AM86" i="24"/>
  <c r="AL86" i="24"/>
  <c r="AK86" i="24"/>
  <c r="AJ86" i="24"/>
  <c r="AI86" i="24"/>
  <c r="AH86" i="24"/>
  <c r="AG86" i="24"/>
  <c r="AF86" i="24"/>
  <c r="AE86" i="24"/>
  <c r="AD86" i="24"/>
  <c r="AC86" i="24"/>
  <c r="AB86" i="24"/>
  <c r="AA86" i="24"/>
  <c r="Z86" i="24"/>
  <c r="Y86" i="24"/>
  <c r="X86" i="24"/>
  <c r="W86" i="24"/>
  <c r="AO85" i="24"/>
  <c r="AN85" i="24"/>
  <c r="AM85" i="24"/>
  <c r="AL85" i="24"/>
  <c r="AK85" i="24"/>
  <c r="AJ85" i="24"/>
  <c r="AI85" i="24"/>
  <c r="AH85" i="24"/>
  <c r="AG85" i="24"/>
  <c r="AF85" i="24"/>
  <c r="AE85" i="24"/>
  <c r="AD85" i="24"/>
  <c r="AC85" i="24"/>
  <c r="AB85" i="24"/>
  <c r="AA85" i="24"/>
  <c r="Z85" i="24"/>
  <c r="Y85" i="24"/>
  <c r="X85" i="24"/>
  <c r="W85" i="24"/>
  <c r="AO84" i="24"/>
  <c r="AN84" i="24"/>
  <c r="AM84" i="24"/>
  <c r="AL84" i="24"/>
  <c r="AK84" i="24"/>
  <c r="AJ84" i="24"/>
  <c r="AI84" i="24"/>
  <c r="AH84" i="24"/>
  <c r="AG84" i="24"/>
  <c r="AF84" i="24"/>
  <c r="AE84" i="24"/>
  <c r="AD84" i="24"/>
  <c r="AC84" i="24"/>
  <c r="AB84" i="24"/>
  <c r="AA84" i="24"/>
  <c r="Z84" i="24"/>
  <c r="Y84" i="24"/>
  <c r="X84" i="24"/>
  <c r="W84" i="24"/>
  <c r="AO83" i="24"/>
  <c r="AN83" i="24"/>
  <c r="AM83" i="24"/>
  <c r="AL83" i="24"/>
  <c r="AK83" i="24"/>
  <c r="AJ83" i="24"/>
  <c r="AI83" i="24"/>
  <c r="AH83" i="24"/>
  <c r="AG83" i="24"/>
  <c r="AF83" i="24"/>
  <c r="AE83" i="24"/>
  <c r="AD83" i="24"/>
  <c r="AC83" i="24"/>
  <c r="AB83" i="24"/>
  <c r="AA83" i="24"/>
  <c r="Z83" i="24"/>
  <c r="Y83" i="24"/>
  <c r="X83" i="24"/>
  <c r="W83" i="24"/>
  <c r="AO82" i="24"/>
  <c r="AN82" i="24"/>
  <c r="AM82" i="24"/>
  <c r="AL82" i="24"/>
  <c r="AK82" i="24"/>
  <c r="AJ82" i="24"/>
  <c r="AI82" i="24"/>
  <c r="AH82" i="24"/>
  <c r="AG82" i="24"/>
  <c r="AF82" i="24"/>
  <c r="AE82" i="24"/>
  <c r="AD82" i="24"/>
  <c r="AC82" i="24"/>
  <c r="AB82" i="24"/>
  <c r="AA82" i="24"/>
  <c r="Z82" i="24"/>
  <c r="Y82" i="24"/>
  <c r="X82" i="24"/>
  <c r="W82" i="24"/>
  <c r="AO81" i="24"/>
  <c r="AN81" i="24"/>
  <c r="AM81" i="24"/>
  <c r="AL81" i="24"/>
  <c r="AK81" i="24"/>
  <c r="AJ81" i="24"/>
  <c r="AI81" i="24"/>
  <c r="AH81" i="24"/>
  <c r="AG81" i="24"/>
  <c r="AF81" i="24"/>
  <c r="AE81" i="24"/>
  <c r="AD81" i="24"/>
  <c r="AC81" i="24"/>
  <c r="AB81" i="24"/>
  <c r="AA81" i="24"/>
  <c r="Z81" i="24"/>
  <c r="Y81" i="24"/>
  <c r="X81" i="24"/>
  <c r="W81" i="24"/>
  <c r="AO80" i="24"/>
  <c r="AN80" i="24"/>
  <c r="AM80" i="24"/>
  <c r="AL80" i="24"/>
  <c r="AK80" i="24"/>
  <c r="AJ80" i="24"/>
  <c r="AI80" i="24"/>
  <c r="AH80" i="24"/>
  <c r="AG80" i="24"/>
  <c r="AF80" i="24"/>
  <c r="AE80" i="24"/>
  <c r="AD80" i="24"/>
  <c r="AC80" i="24"/>
  <c r="AB80" i="24"/>
  <c r="AA80" i="24"/>
  <c r="Z80" i="24"/>
  <c r="Y80" i="24"/>
  <c r="X80" i="24"/>
  <c r="W80" i="24"/>
  <c r="AO79" i="24"/>
  <c r="AN79" i="24"/>
  <c r="AM79" i="24"/>
  <c r="AL79" i="24"/>
  <c r="AK79" i="24"/>
  <c r="AJ79" i="24"/>
  <c r="AI79" i="24"/>
  <c r="AH79" i="24"/>
  <c r="AG79" i="24"/>
  <c r="AF79" i="24"/>
  <c r="AE79" i="24"/>
  <c r="AD79" i="24"/>
  <c r="AC79" i="24"/>
  <c r="AB79" i="24"/>
  <c r="AA79" i="24"/>
  <c r="Z79" i="24"/>
  <c r="Y79" i="24"/>
  <c r="X79" i="24"/>
  <c r="W79" i="24"/>
  <c r="AO78" i="24"/>
  <c r="AN78" i="24"/>
  <c r="AM78" i="24"/>
  <c r="AL78" i="24"/>
  <c r="AK78" i="24"/>
  <c r="AJ78" i="24"/>
  <c r="AI78" i="24"/>
  <c r="AH78" i="24"/>
  <c r="AG78" i="24"/>
  <c r="AF78" i="24"/>
  <c r="AE78" i="24"/>
  <c r="AD78" i="24"/>
  <c r="AC78" i="24"/>
  <c r="AB78" i="24"/>
  <c r="AA78" i="24"/>
  <c r="Z78" i="24"/>
  <c r="Y78" i="24"/>
  <c r="X78" i="24"/>
  <c r="W78" i="24"/>
  <c r="AO77" i="24"/>
  <c r="AN77" i="24"/>
  <c r="AM77" i="24"/>
  <c r="AL77" i="24"/>
  <c r="AK77" i="24"/>
  <c r="AJ77" i="24"/>
  <c r="AI77" i="24"/>
  <c r="AH77" i="24"/>
  <c r="AG77" i="24"/>
  <c r="AF77" i="24"/>
  <c r="AE77" i="24"/>
  <c r="AD77" i="24"/>
  <c r="AC77" i="24"/>
  <c r="AB77" i="24"/>
  <c r="AA77" i="24"/>
  <c r="Z77" i="24"/>
  <c r="Y77" i="24"/>
  <c r="X77" i="24"/>
  <c r="W77" i="24"/>
  <c r="AO76" i="24"/>
  <c r="AN76" i="24"/>
  <c r="AM76" i="24"/>
  <c r="AL76" i="24"/>
  <c r="AK76" i="24"/>
  <c r="AJ76" i="24"/>
  <c r="AI76" i="24"/>
  <c r="AH76" i="24"/>
  <c r="AG76" i="24"/>
  <c r="AF76" i="24"/>
  <c r="AE76" i="24"/>
  <c r="AD76" i="24"/>
  <c r="AC76" i="24"/>
  <c r="AB76" i="24"/>
  <c r="AA76" i="24"/>
  <c r="Z76" i="24"/>
  <c r="Y76" i="24"/>
  <c r="X76" i="24"/>
  <c r="W76" i="24"/>
  <c r="AO75" i="24"/>
  <c r="AN75" i="24"/>
  <c r="AM75" i="24"/>
  <c r="AL75" i="24"/>
  <c r="AK75" i="24"/>
  <c r="AJ75" i="24"/>
  <c r="AI75" i="24"/>
  <c r="AH75" i="24"/>
  <c r="AG75" i="24"/>
  <c r="AF75" i="24"/>
  <c r="AE75" i="24"/>
  <c r="AD75" i="24"/>
  <c r="AC75" i="24"/>
  <c r="AB75" i="24"/>
  <c r="AA75" i="24"/>
  <c r="Z75" i="24"/>
  <c r="Y75" i="24"/>
  <c r="X75" i="24"/>
  <c r="W75" i="24"/>
  <c r="AO74" i="24"/>
  <c r="AN74" i="24"/>
  <c r="AM74" i="24"/>
  <c r="AL74" i="24"/>
  <c r="AK74" i="24"/>
  <c r="AJ74" i="24"/>
  <c r="AI74" i="24"/>
  <c r="AH74" i="24"/>
  <c r="AG74" i="24"/>
  <c r="AF74" i="24"/>
  <c r="AE74" i="24"/>
  <c r="AD74" i="24"/>
  <c r="AC74" i="24"/>
  <c r="AB74" i="24"/>
  <c r="AA74" i="24"/>
  <c r="Z74" i="24"/>
  <c r="Y74" i="24"/>
  <c r="X74" i="24"/>
  <c r="W74" i="24"/>
  <c r="AO73" i="24"/>
  <c r="AN73" i="24"/>
  <c r="AM73" i="24"/>
  <c r="AL73" i="24"/>
  <c r="AK73" i="24"/>
  <c r="AJ73" i="24"/>
  <c r="AI73" i="24"/>
  <c r="AH73" i="24"/>
  <c r="AG73" i="24"/>
  <c r="AF73" i="24"/>
  <c r="AE73" i="24"/>
  <c r="AD73" i="24"/>
  <c r="AC73" i="24"/>
  <c r="AB73" i="24"/>
  <c r="AA73" i="24"/>
  <c r="Z73" i="24"/>
  <c r="Y73" i="24"/>
  <c r="X73" i="24"/>
  <c r="W73" i="24"/>
  <c r="AO72" i="24"/>
  <c r="AN72" i="24"/>
  <c r="AM72" i="24"/>
  <c r="AL72" i="24"/>
  <c r="AK72" i="24"/>
  <c r="AJ72" i="24"/>
  <c r="AI72" i="24"/>
  <c r="AH72" i="24"/>
  <c r="AG72" i="24"/>
  <c r="AF72" i="24"/>
  <c r="AE72" i="24"/>
  <c r="AD72" i="24"/>
  <c r="AC72" i="24"/>
  <c r="AB72" i="24"/>
  <c r="AA72" i="24"/>
  <c r="Z72" i="24"/>
  <c r="Y72" i="24"/>
  <c r="X72" i="24"/>
  <c r="W72" i="24"/>
  <c r="AO71" i="24"/>
  <c r="AN71" i="24"/>
  <c r="AM71" i="24"/>
  <c r="AL71" i="24"/>
  <c r="AK71" i="24"/>
  <c r="AJ71" i="24"/>
  <c r="AI71" i="24"/>
  <c r="AH71" i="24"/>
  <c r="AG71" i="24"/>
  <c r="AF71" i="24"/>
  <c r="AE71" i="24"/>
  <c r="AD71" i="24"/>
  <c r="AC71" i="24"/>
  <c r="AB71" i="24"/>
  <c r="AA71" i="24"/>
  <c r="Z71" i="24"/>
  <c r="Y71" i="24"/>
  <c r="X71" i="24"/>
  <c r="W71" i="24"/>
  <c r="AO70" i="24"/>
  <c r="AN70" i="24"/>
  <c r="AM70" i="24"/>
  <c r="AL70" i="24"/>
  <c r="AK70" i="24"/>
  <c r="AJ70" i="24"/>
  <c r="AI70" i="24"/>
  <c r="AH70" i="24"/>
  <c r="AG70" i="24"/>
  <c r="AF70" i="24"/>
  <c r="AE70" i="24"/>
  <c r="AD70" i="24"/>
  <c r="AC70" i="24"/>
  <c r="AB70" i="24"/>
  <c r="AA70" i="24"/>
  <c r="Z70" i="24"/>
  <c r="Y70" i="24"/>
  <c r="X70" i="24"/>
  <c r="W70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AO68" i="24"/>
  <c r="AN68" i="24"/>
  <c r="AM68" i="24"/>
  <c r="AL68" i="24"/>
  <c r="AK68" i="24"/>
  <c r="AJ68" i="24"/>
  <c r="AI68" i="24"/>
  <c r="AH68" i="24"/>
  <c r="AG68" i="24"/>
  <c r="AF68" i="24"/>
  <c r="AE68" i="24"/>
  <c r="AD68" i="24"/>
  <c r="AC68" i="24"/>
  <c r="AB68" i="24"/>
  <c r="AA68" i="24"/>
  <c r="Z68" i="24"/>
  <c r="Y68" i="24"/>
  <c r="X68" i="24"/>
  <c r="W68" i="24"/>
  <c r="AO67" i="24"/>
  <c r="AN67" i="24"/>
  <c r="AM67" i="24"/>
  <c r="AL67" i="24"/>
  <c r="AK67" i="24"/>
  <c r="AJ67" i="24"/>
  <c r="AI67" i="24"/>
  <c r="AH67" i="24"/>
  <c r="AG67" i="24"/>
  <c r="AF67" i="24"/>
  <c r="AE67" i="24"/>
  <c r="AD67" i="24"/>
  <c r="AC67" i="24"/>
  <c r="AB67" i="24"/>
  <c r="AA67" i="24"/>
  <c r="Z67" i="24"/>
  <c r="Y67" i="24"/>
  <c r="X67" i="24"/>
  <c r="W67" i="24"/>
  <c r="AO66" i="24"/>
  <c r="AN66" i="24"/>
  <c r="AM66" i="24"/>
  <c r="AL66" i="24"/>
  <c r="AK66" i="24"/>
  <c r="AJ66" i="24"/>
  <c r="AI66" i="24"/>
  <c r="AH66" i="24"/>
  <c r="AG66" i="24"/>
  <c r="AF66" i="24"/>
  <c r="AE66" i="24"/>
  <c r="AD66" i="24"/>
  <c r="AC66" i="24"/>
  <c r="AB66" i="24"/>
  <c r="AA66" i="24"/>
  <c r="Z66" i="24"/>
  <c r="Y66" i="24"/>
  <c r="X66" i="24"/>
  <c r="W66" i="24"/>
  <c r="AO65" i="24"/>
  <c r="AN65" i="24"/>
  <c r="AM65" i="24"/>
  <c r="AL65" i="24"/>
  <c r="AK65" i="24"/>
  <c r="AJ65" i="24"/>
  <c r="AI65" i="24"/>
  <c r="AH65" i="24"/>
  <c r="AG65" i="24"/>
  <c r="AF65" i="24"/>
  <c r="AE65" i="24"/>
  <c r="AD65" i="24"/>
  <c r="AC65" i="24"/>
  <c r="AB65" i="24"/>
  <c r="AA65" i="24"/>
  <c r="Z65" i="24"/>
  <c r="Y65" i="24"/>
  <c r="X65" i="24"/>
  <c r="W65" i="24"/>
  <c r="AO64" i="24"/>
  <c r="AN64" i="24"/>
  <c r="AM64" i="24"/>
  <c r="AL64" i="24"/>
  <c r="AK64" i="24"/>
  <c r="AJ64" i="24"/>
  <c r="AI64" i="24"/>
  <c r="AH64" i="24"/>
  <c r="AG64" i="24"/>
  <c r="AF64" i="24"/>
  <c r="AE64" i="24"/>
  <c r="AD64" i="24"/>
  <c r="AC64" i="24"/>
  <c r="AB64" i="24"/>
  <c r="AA64" i="24"/>
  <c r="Z64" i="24"/>
  <c r="Y64" i="24"/>
  <c r="X64" i="24"/>
  <c r="W64" i="24"/>
  <c r="AO63" i="24"/>
  <c r="AN63" i="24"/>
  <c r="AM63" i="24"/>
  <c r="AL63" i="24"/>
  <c r="AK63" i="24"/>
  <c r="AJ63" i="24"/>
  <c r="AI63" i="24"/>
  <c r="AH63" i="24"/>
  <c r="AG63" i="24"/>
  <c r="AF63" i="24"/>
  <c r="AE63" i="24"/>
  <c r="AD63" i="24"/>
  <c r="AC63" i="24"/>
  <c r="AB63" i="24"/>
  <c r="AA63" i="24"/>
  <c r="Z63" i="24"/>
  <c r="Y63" i="24"/>
  <c r="X63" i="24"/>
  <c r="W63" i="24"/>
  <c r="AO62" i="24"/>
  <c r="AN62" i="24"/>
  <c r="AM62" i="24"/>
  <c r="AL62" i="24"/>
  <c r="AK62" i="24"/>
  <c r="AJ62" i="24"/>
  <c r="AI62" i="24"/>
  <c r="AH62" i="24"/>
  <c r="AG62" i="24"/>
  <c r="AF62" i="24"/>
  <c r="AE62" i="24"/>
  <c r="AD62" i="24"/>
  <c r="AC62" i="24"/>
  <c r="AB62" i="24"/>
  <c r="AA62" i="24"/>
  <c r="Z62" i="24"/>
  <c r="Y62" i="24"/>
  <c r="X62" i="24"/>
  <c r="W62" i="24"/>
  <c r="AO61" i="24"/>
  <c r="AN61" i="24"/>
  <c r="AM61" i="24"/>
  <c r="AL61" i="24"/>
  <c r="AK61" i="24"/>
  <c r="AJ61" i="24"/>
  <c r="AI61" i="24"/>
  <c r="AH61" i="24"/>
  <c r="AG61" i="24"/>
  <c r="AF61" i="24"/>
  <c r="AE61" i="24"/>
  <c r="AD61" i="24"/>
  <c r="AC61" i="24"/>
  <c r="AB61" i="24"/>
  <c r="AA61" i="24"/>
  <c r="Z61" i="24"/>
  <c r="Y61" i="24"/>
  <c r="X61" i="24"/>
  <c r="W61" i="24"/>
  <c r="AO60" i="24"/>
  <c r="AN60" i="24"/>
  <c r="AM60" i="24"/>
  <c r="AL60" i="24"/>
  <c r="AK60" i="24"/>
  <c r="AJ60" i="24"/>
  <c r="AI60" i="24"/>
  <c r="AH60" i="24"/>
  <c r="AG60" i="24"/>
  <c r="AF60" i="24"/>
  <c r="AE60" i="24"/>
  <c r="AD60" i="24"/>
  <c r="AC60" i="24"/>
  <c r="AB60" i="24"/>
  <c r="AA60" i="24"/>
  <c r="Z60" i="24"/>
  <c r="Y60" i="24"/>
  <c r="X60" i="24"/>
  <c r="W60" i="24"/>
  <c r="AO59" i="24"/>
  <c r="AN59" i="24"/>
  <c r="AM59" i="24"/>
  <c r="AL59" i="24"/>
  <c r="AK59" i="24"/>
  <c r="AJ59" i="24"/>
  <c r="AI59" i="24"/>
  <c r="AH59" i="24"/>
  <c r="AG59" i="24"/>
  <c r="AF59" i="24"/>
  <c r="AE59" i="24"/>
  <c r="AD59" i="24"/>
  <c r="AC59" i="24"/>
  <c r="AB59" i="24"/>
  <c r="AA59" i="24"/>
  <c r="Z59" i="24"/>
  <c r="Y59" i="24"/>
  <c r="X59" i="24"/>
  <c r="W59" i="24"/>
  <c r="AO58" i="24"/>
  <c r="AN58" i="24"/>
  <c r="AM58" i="24"/>
  <c r="AL58" i="24"/>
  <c r="AK58" i="24"/>
  <c r="AJ58" i="24"/>
  <c r="AI58" i="24"/>
  <c r="AH58" i="24"/>
  <c r="AG58" i="24"/>
  <c r="AF58" i="24"/>
  <c r="AE58" i="24"/>
  <c r="AD58" i="24"/>
  <c r="AC58" i="24"/>
  <c r="AB58" i="24"/>
  <c r="AA58" i="24"/>
  <c r="Z58" i="24"/>
  <c r="Y58" i="24"/>
  <c r="X58" i="24"/>
  <c r="W58" i="24"/>
  <c r="AO57" i="24"/>
  <c r="AN57" i="24"/>
  <c r="AM57" i="24"/>
  <c r="AL57" i="24"/>
  <c r="AK57" i="24"/>
  <c r="AJ57" i="24"/>
  <c r="AI57" i="24"/>
  <c r="AH57" i="24"/>
  <c r="AG57" i="24"/>
  <c r="AF57" i="24"/>
  <c r="AE57" i="24"/>
  <c r="AD57" i="24"/>
  <c r="AC57" i="24"/>
  <c r="AB57" i="24"/>
  <c r="AA57" i="24"/>
  <c r="Z57" i="24"/>
  <c r="Y57" i="24"/>
  <c r="X57" i="24"/>
  <c r="W57" i="24"/>
  <c r="AO56" i="24"/>
  <c r="AN56" i="24"/>
  <c r="AM56" i="24"/>
  <c r="AL56" i="24"/>
  <c r="AK56" i="24"/>
  <c r="AJ56" i="24"/>
  <c r="AI56" i="24"/>
  <c r="AH56" i="24"/>
  <c r="AG56" i="24"/>
  <c r="AF56" i="24"/>
  <c r="AE56" i="24"/>
  <c r="AD56" i="24"/>
  <c r="AC56" i="24"/>
  <c r="AB56" i="24"/>
  <c r="AA56" i="24"/>
  <c r="Z56" i="24"/>
  <c r="Y56" i="24"/>
  <c r="X56" i="24"/>
  <c r="W56" i="24"/>
  <c r="AO55" i="24"/>
  <c r="AN55" i="24"/>
  <c r="AM55" i="24"/>
  <c r="AL55" i="24"/>
  <c r="AK55" i="24"/>
  <c r="AJ55" i="24"/>
  <c r="AI55" i="24"/>
  <c r="AH55" i="24"/>
  <c r="AG55" i="24"/>
  <c r="AF55" i="24"/>
  <c r="AE55" i="24"/>
  <c r="AD55" i="24"/>
  <c r="AC55" i="24"/>
  <c r="AB55" i="24"/>
  <c r="AA55" i="24"/>
  <c r="Z55" i="24"/>
  <c r="Y55" i="24"/>
  <c r="X55" i="24"/>
  <c r="W55" i="24"/>
  <c r="AO54" i="24"/>
  <c r="AN54" i="24"/>
  <c r="AM54" i="24"/>
  <c r="AL54" i="24"/>
  <c r="AK54" i="24"/>
  <c r="AJ54" i="24"/>
  <c r="AI54" i="24"/>
  <c r="AH54" i="24"/>
  <c r="AG54" i="24"/>
  <c r="AF54" i="24"/>
  <c r="AE54" i="24"/>
  <c r="AD54" i="24"/>
  <c r="AC54" i="24"/>
  <c r="AB54" i="24"/>
  <c r="AA54" i="24"/>
  <c r="Z54" i="24"/>
  <c r="Y54" i="24"/>
  <c r="X54" i="24"/>
  <c r="W54" i="24"/>
  <c r="AO53" i="24"/>
  <c r="AN53" i="24"/>
  <c r="AM53" i="24"/>
  <c r="AL53" i="24"/>
  <c r="AK53" i="24"/>
  <c r="AJ53" i="24"/>
  <c r="AI53" i="24"/>
  <c r="AH53" i="24"/>
  <c r="AG53" i="24"/>
  <c r="AF53" i="24"/>
  <c r="AE53" i="24"/>
  <c r="AD53" i="24"/>
  <c r="AC53" i="24"/>
  <c r="AB53" i="24"/>
  <c r="AA53" i="24"/>
  <c r="Z53" i="24"/>
  <c r="Y53" i="24"/>
  <c r="X53" i="24"/>
  <c r="W53" i="24"/>
  <c r="AO52" i="24"/>
  <c r="AN52" i="24"/>
  <c r="AM52" i="24"/>
  <c r="AL52" i="24"/>
  <c r="AK52" i="24"/>
  <c r="AJ52" i="24"/>
  <c r="AI52" i="24"/>
  <c r="AH52" i="24"/>
  <c r="AG52" i="24"/>
  <c r="AF52" i="24"/>
  <c r="AE52" i="24"/>
  <c r="AD52" i="24"/>
  <c r="AC52" i="24"/>
  <c r="AB52" i="24"/>
  <c r="AA52" i="24"/>
  <c r="Z52" i="24"/>
  <c r="Y52" i="24"/>
  <c r="X52" i="24"/>
  <c r="W52" i="24"/>
  <c r="AO51" i="24"/>
  <c r="AN51" i="24"/>
  <c r="AM51" i="24"/>
  <c r="AL51" i="24"/>
  <c r="AK51" i="24"/>
  <c r="AJ51" i="24"/>
  <c r="AI51" i="24"/>
  <c r="AH51" i="24"/>
  <c r="AG51" i="24"/>
  <c r="AF51" i="24"/>
  <c r="AE51" i="24"/>
  <c r="AD51" i="24"/>
  <c r="AC51" i="24"/>
  <c r="AB51" i="24"/>
  <c r="AA51" i="24"/>
  <c r="Z51" i="24"/>
  <c r="Y51" i="24"/>
  <c r="X51" i="24"/>
  <c r="W51" i="24"/>
  <c r="AO50" i="24"/>
  <c r="AN50" i="24"/>
  <c r="AM50" i="24"/>
  <c r="AL50" i="24"/>
  <c r="AK50" i="24"/>
  <c r="AJ50" i="24"/>
  <c r="AI50" i="24"/>
  <c r="AH50" i="24"/>
  <c r="AG50" i="24"/>
  <c r="AF50" i="24"/>
  <c r="AE50" i="24"/>
  <c r="AD50" i="24"/>
  <c r="AC50" i="24"/>
  <c r="AB50" i="24"/>
  <c r="AA50" i="24"/>
  <c r="Z50" i="24"/>
  <c r="Y50" i="24"/>
  <c r="X50" i="24"/>
  <c r="W50" i="24"/>
  <c r="AO49" i="24"/>
  <c r="AN49" i="24"/>
  <c r="AM49" i="24"/>
  <c r="AL49" i="24"/>
  <c r="AK49" i="24"/>
  <c r="AJ49" i="24"/>
  <c r="AI49" i="24"/>
  <c r="AH49" i="24"/>
  <c r="AG49" i="24"/>
  <c r="AF49" i="24"/>
  <c r="AE49" i="24"/>
  <c r="AD49" i="24"/>
  <c r="AC49" i="24"/>
  <c r="AB49" i="24"/>
  <c r="AA49" i="24"/>
  <c r="Z49" i="24"/>
  <c r="Y49" i="24"/>
  <c r="X49" i="24"/>
  <c r="W49" i="24"/>
  <c r="AO48" i="24"/>
  <c r="AN48" i="24"/>
  <c r="AM48" i="24"/>
  <c r="AL48" i="24"/>
  <c r="AK48" i="24"/>
  <c r="AJ48" i="24"/>
  <c r="AI48" i="24"/>
  <c r="AH48" i="24"/>
  <c r="AG48" i="24"/>
  <c r="AF48" i="24"/>
  <c r="AE48" i="24"/>
  <c r="AD48" i="24"/>
  <c r="AC48" i="24"/>
  <c r="AB48" i="24"/>
  <c r="AA48" i="24"/>
  <c r="Z48" i="24"/>
  <c r="Y48" i="24"/>
  <c r="X48" i="24"/>
  <c r="W48" i="24"/>
  <c r="AO47" i="24"/>
  <c r="AN47" i="24"/>
  <c r="AM47" i="24"/>
  <c r="AL47" i="24"/>
  <c r="AK47" i="24"/>
  <c r="AJ47" i="24"/>
  <c r="AI47" i="24"/>
  <c r="AH47" i="24"/>
  <c r="AG47" i="24"/>
  <c r="AF47" i="24"/>
  <c r="AE47" i="24"/>
  <c r="AD47" i="24"/>
  <c r="AC47" i="24"/>
  <c r="AB47" i="24"/>
  <c r="AA47" i="24"/>
  <c r="Z47" i="24"/>
  <c r="Y47" i="24"/>
  <c r="X47" i="24"/>
  <c r="W47" i="24"/>
  <c r="AO46" i="24"/>
  <c r="AN46" i="24"/>
  <c r="AM46" i="24"/>
  <c r="AL46" i="24"/>
  <c r="AK46" i="24"/>
  <c r="AJ46" i="24"/>
  <c r="AI46" i="24"/>
  <c r="AH46" i="24"/>
  <c r="AG46" i="24"/>
  <c r="AF46" i="24"/>
  <c r="AE46" i="24"/>
  <c r="AD46" i="24"/>
  <c r="AC46" i="24"/>
  <c r="AB46" i="24"/>
  <c r="AA46" i="24"/>
  <c r="Z46" i="24"/>
  <c r="Y46" i="24"/>
  <c r="X46" i="24"/>
  <c r="W46" i="24"/>
  <c r="AO45" i="24"/>
  <c r="AN45" i="24"/>
  <c r="AM45" i="24"/>
  <c r="AL45" i="24"/>
  <c r="AK45" i="24"/>
  <c r="AJ45" i="24"/>
  <c r="AI45" i="24"/>
  <c r="AH45" i="24"/>
  <c r="AG45" i="24"/>
  <c r="AF45" i="24"/>
  <c r="AE45" i="24"/>
  <c r="AD45" i="24"/>
  <c r="AC45" i="24"/>
  <c r="AB45" i="24"/>
  <c r="AA45" i="24"/>
  <c r="Z45" i="24"/>
  <c r="Y45" i="24"/>
  <c r="X45" i="24"/>
  <c r="W45" i="24"/>
  <c r="AO44" i="24"/>
  <c r="AN44" i="24"/>
  <c r="AM44" i="24"/>
  <c r="AL44" i="24"/>
  <c r="AK44" i="24"/>
  <c r="AJ44" i="24"/>
  <c r="AI44" i="24"/>
  <c r="AH44" i="24"/>
  <c r="AG44" i="24"/>
  <c r="AF44" i="24"/>
  <c r="AE44" i="24"/>
  <c r="AD44" i="24"/>
  <c r="AC44" i="24"/>
  <c r="AB44" i="24"/>
  <c r="AA44" i="24"/>
  <c r="Z44" i="24"/>
  <c r="Y44" i="24"/>
  <c r="X44" i="24"/>
  <c r="W44" i="24"/>
  <c r="AO43" i="24"/>
  <c r="AN43" i="24"/>
  <c r="AM43" i="24"/>
  <c r="AL43" i="24"/>
  <c r="AK43" i="24"/>
  <c r="AJ43" i="24"/>
  <c r="AI43" i="24"/>
  <c r="AH43" i="24"/>
  <c r="AG43" i="24"/>
  <c r="AF43" i="24"/>
  <c r="AE43" i="24"/>
  <c r="AD43" i="24"/>
  <c r="AC43" i="24"/>
  <c r="AB43" i="24"/>
  <c r="AA43" i="24"/>
  <c r="Z43" i="24"/>
  <c r="Y43" i="24"/>
  <c r="X43" i="24"/>
  <c r="W43" i="24"/>
  <c r="AO42" i="24"/>
  <c r="AN42" i="24"/>
  <c r="AM42" i="24"/>
  <c r="AL42" i="24"/>
  <c r="AK42" i="24"/>
  <c r="AJ42" i="24"/>
  <c r="AI42" i="24"/>
  <c r="AH42" i="24"/>
  <c r="AG42" i="24"/>
  <c r="AF42" i="24"/>
  <c r="AE42" i="24"/>
  <c r="AD42" i="24"/>
  <c r="AC42" i="24"/>
  <c r="AB42" i="24"/>
  <c r="AA42" i="24"/>
  <c r="Z42" i="24"/>
  <c r="Y42" i="24"/>
  <c r="X42" i="24"/>
  <c r="W42" i="24"/>
  <c r="AO41" i="24"/>
  <c r="AN41" i="24"/>
  <c r="AM41" i="24"/>
  <c r="AL41" i="24"/>
  <c r="AK41" i="24"/>
  <c r="AJ41" i="24"/>
  <c r="AI41" i="24"/>
  <c r="AH41" i="24"/>
  <c r="AG41" i="24"/>
  <c r="AF41" i="24"/>
  <c r="AE41" i="24"/>
  <c r="AD41" i="24"/>
  <c r="AC41" i="24"/>
  <c r="AB41" i="24"/>
  <c r="AA41" i="24"/>
  <c r="Z41" i="24"/>
  <c r="Y41" i="24"/>
  <c r="X41" i="24"/>
  <c r="W41" i="24"/>
  <c r="AO40" i="24"/>
  <c r="AN40" i="24"/>
  <c r="AM40" i="24"/>
  <c r="AL40" i="24"/>
  <c r="AK40" i="24"/>
  <c r="AJ40" i="24"/>
  <c r="AI40" i="24"/>
  <c r="AH40" i="24"/>
  <c r="AG40" i="24"/>
  <c r="AF40" i="24"/>
  <c r="AE40" i="24"/>
  <c r="AD40" i="24"/>
  <c r="AC40" i="24"/>
  <c r="AB40" i="24"/>
  <c r="AA40" i="24"/>
  <c r="Z40" i="24"/>
  <c r="Y40" i="24"/>
  <c r="X40" i="24"/>
  <c r="W40" i="24"/>
  <c r="AO39" i="24"/>
  <c r="AN39" i="24"/>
  <c r="AM39" i="24"/>
  <c r="AL39" i="24"/>
  <c r="AK39" i="24"/>
  <c r="AJ39" i="24"/>
  <c r="AI39" i="24"/>
  <c r="AH39" i="24"/>
  <c r="AG39" i="24"/>
  <c r="AF39" i="24"/>
  <c r="AE39" i="24"/>
  <c r="AD39" i="24"/>
  <c r="AC39" i="24"/>
  <c r="AB39" i="24"/>
  <c r="AA39" i="24"/>
  <c r="Z39" i="24"/>
  <c r="Y39" i="24"/>
  <c r="X39" i="24"/>
  <c r="W39" i="24"/>
  <c r="AO38" i="24"/>
  <c r="AN38" i="24"/>
  <c r="AM38" i="24"/>
  <c r="AL38" i="24"/>
  <c r="AK38" i="24"/>
  <c r="AJ38" i="24"/>
  <c r="AI38" i="24"/>
  <c r="AH38" i="24"/>
  <c r="AG38" i="24"/>
  <c r="AF38" i="24"/>
  <c r="AE38" i="24"/>
  <c r="AD38" i="24"/>
  <c r="AC38" i="24"/>
  <c r="AB38" i="24"/>
  <c r="AA38" i="24"/>
  <c r="Z38" i="24"/>
  <c r="Y38" i="24"/>
  <c r="X38" i="24"/>
  <c r="W38" i="24"/>
  <c r="AO37" i="24"/>
  <c r="AN37" i="24"/>
  <c r="AM37" i="24"/>
  <c r="AL37" i="24"/>
  <c r="AK37" i="24"/>
  <c r="AJ37" i="24"/>
  <c r="AI37" i="24"/>
  <c r="AH37" i="24"/>
  <c r="AG37" i="24"/>
  <c r="AF37" i="24"/>
  <c r="AE37" i="24"/>
  <c r="AD37" i="24"/>
  <c r="AC37" i="24"/>
  <c r="AB37" i="24"/>
  <c r="AA37" i="24"/>
  <c r="Z37" i="24"/>
  <c r="Y37" i="24"/>
  <c r="X37" i="24"/>
  <c r="W37" i="24"/>
  <c r="AO36" i="24"/>
  <c r="AN36" i="24"/>
  <c r="AM36" i="24"/>
  <c r="AL36" i="24"/>
  <c r="AK36" i="24"/>
  <c r="AJ36" i="24"/>
  <c r="AI36" i="24"/>
  <c r="AH36" i="24"/>
  <c r="AG36" i="24"/>
  <c r="AF36" i="24"/>
  <c r="AE36" i="24"/>
  <c r="AD36" i="24"/>
  <c r="AC36" i="24"/>
  <c r="AB36" i="24"/>
  <c r="AA36" i="24"/>
  <c r="Z36" i="24"/>
  <c r="Y36" i="24"/>
  <c r="X36" i="24"/>
  <c r="W36" i="24"/>
  <c r="AO35" i="24"/>
  <c r="AN35" i="24"/>
  <c r="AM35" i="24"/>
  <c r="AL35" i="24"/>
  <c r="AK35" i="24"/>
  <c r="AJ35" i="24"/>
  <c r="AI35" i="24"/>
  <c r="AH35" i="24"/>
  <c r="AG35" i="24"/>
  <c r="AF35" i="24"/>
  <c r="AE35" i="24"/>
  <c r="AD35" i="24"/>
  <c r="AC35" i="24"/>
  <c r="AB35" i="24"/>
  <c r="AA35" i="24"/>
  <c r="Z35" i="24"/>
  <c r="Y35" i="24"/>
  <c r="X35" i="24"/>
  <c r="W35" i="24"/>
  <c r="AO34" i="24"/>
  <c r="AN34" i="24"/>
  <c r="AM34" i="24"/>
  <c r="AL34" i="24"/>
  <c r="AK34" i="24"/>
  <c r="AJ34" i="24"/>
  <c r="AI34" i="24"/>
  <c r="AH34" i="24"/>
  <c r="AG34" i="24"/>
  <c r="AF34" i="24"/>
  <c r="AE34" i="24"/>
  <c r="AD34" i="24"/>
  <c r="AC34" i="24"/>
  <c r="AB34" i="24"/>
  <c r="AA34" i="24"/>
  <c r="Z34" i="24"/>
  <c r="Y34" i="24"/>
  <c r="X34" i="24"/>
  <c r="W34" i="24"/>
  <c r="AO33" i="24"/>
  <c r="AN33" i="24"/>
  <c r="AM33" i="24"/>
  <c r="AL33" i="24"/>
  <c r="AK33" i="24"/>
  <c r="AJ33" i="24"/>
  <c r="AI33" i="24"/>
  <c r="AH33" i="24"/>
  <c r="AG33" i="24"/>
  <c r="AF33" i="24"/>
  <c r="AE33" i="24"/>
  <c r="AD33" i="24"/>
  <c r="AC33" i="24"/>
  <c r="AB33" i="24"/>
  <c r="AA33" i="24"/>
  <c r="Z33" i="24"/>
  <c r="Y33" i="24"/>
  <c r="X33" i="24"/>
  <c r="W33" i="24"/>
  <c r="AO32" i="24"/>
  <c r="AN32" i="24"/>
  <c r="AM32" i="24"/>
  <c r="AL32" i="24"/>
  <c r="AK32" i="24"/>
  <c r="AJ32" i="24"/>
  <c r="AI32" i="24"/>
  <c r="AH32" i="24"/>
  <c r="AG32" i="24"/>
  <c r="AF32" i="24"/>
  <c r="AE32" i="24"/>
  <c r="AD32" i="24"/>
  <c r="AC32" i="24"/>
  <c r="AB32" i="24"/>
  <c r="AA32" i="24"/>
  <c r="Z32" i="24"/>
  <c r="Y32" i="24"/>
  <c r="X32" i="24"/>
  <c r="W32" i="24"/>
  <c r="AO31" i="24"/>
  <c r="AN31" i="24"/>
  <c r="AM31" i="24"/>
  <c r="AL31" i="24"/>
  <c r="AK31" i="24"/>
  <c r="AJ31" i="24"/>
  <c r="AI31" i="24"/>
  <c r="AH31" i="24"/>
  <c r="AG31" i="24"/>
  <c r="AF31" i="24"/>
  <c r="AE31" i="24"/>
  <c r="AD31" i="24"/>
  <c r="AC31" i="24"/>
  <c r="AB31" i="24"/>
  <c r="AA31" i="24"/>
  <c r="Z31" i="24"/>
  <c r="Y31" i="24"/>
  <c r="X31" i="24"/>
  <c r="W31" i="24"/>
  <c r="AO30" i="24"/>
  <c r="AN30" i="24"/>
  <c r="AM30" i="24"/>
  <c r="AL30" i="24"/>
  <c r="AK30" i="24"/>
  <c r="AJ30" i="24"/>
  <c r="AI30" i="24"/>
  <c r="AH30" i="24"/>
  <c r="AG30" i="24"/>
  <c r="AF30" i="24"/>
  <c r="AE30" i="24"/>
  <c r="AD30" i="24"/>
  <c r="AC30" i="24"/>
  <c r="AB30" i="24"/>
  <c r="AA30" i="24"/>
  <c r="Z30" i="24"/>
  <c r="Y30" i="24"/>
  <c r="X30" i="24"/>
  <c r="W30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AO28" i="24"/>
  <c r="AN28" i="24"/>
  <c r="AM28" i="24"/>
  <c r="AL28" i="24"/>
  <c r="AK28" i="24"/>
  <c r="AJ28" i="24"/>
  <c r="AI28" i="24"/>
  <c r="AH28" i="24"/>
  <c r="AG28" i="24"/>
  <c r="AF28" i="24"/>
  <c r="AE28" i="24"/>
  <c r="AD28" i="24"/>
  <c r="AC28" i="24"/>
  <c r="AB28" i="24"/>
  <c r="AA28" i="24"/>
  <c r="Z28" i="24"/>
  <c r="Y28" i="24"/>
  <c r="X28" i="24"/>
  <c r="W28" i="24"/>
  <c r="AO27" i="24"/>
  <c r="AN27" i="24"/>
  <c r="AM27" i="24"/>
  <c r="AL27" i="24"/>
  <c r="AK27" i="24"/>
  <c r="AJ27" i="24"/>
  <c r="AI27" i="24"/>
  <c r="AH27" i="24"/>
  <c r="AG27" i="24"/>
  <c r="AF27" i="24"/>
  <c r="AE27" i="24"/>
  <c r="AD27" i="24"/>
  <c r="AC27" i="24"/>
  <c r="AB27" i="24"/>
  <c r="AA27" i="24"/>
  <c r="Z27" i="24"/>
  <c r="Y27" i="24"/>
  <c r="X27" i="24"/>
  <c r="W27" i="24"/>
  <c r="AO26" i="24"/>
  <c r="AN26" i="24"/>
  <c r="AM26" i="24"/>
  <c r="AL26" i="24"/>
  <c r="AK26" i="24"/>
  <c r="AJ26" i="24"/>
  <c r="AI26" i="24"/>
  <c r="AH26" i="24"/>
  <c r="AG26" i="24"/>
  <c r="AF26" i="24"/>
  <c r="AE26" i="24"/>
  <c r="AD26" i="24"/>
  <c r="AC26" i="24"/>
  <c r="AB26" i="24"/>
  <c r="AA26" i="24"/>
  <c r="Z26" i="24"/>
  <c r="Y26" i="24"/>
  <c r="X26" i="24"/>
  <c r="W26" i="24"/>
  <c r="AO25" i="24"/>
  <c r="AN25" i="24"/>
  <c r="AM25" i="24"/>
  <c r="AL25" i="24"/>
  <c r="AK25" i="24"/>
  <c r="AJ25" i="24"/>
  <c r="AI25" i="24"/>
  <c r="AH25" i="24"/>
  <c r="AG25" i="24"/>
  <c r="AF25" i="24"/>
  <c r="AE25" i="24"/>
  <c r="AD25" i="24"/>
  <c r="AC25" i="24"/>
  <c r="AB25" i="24"/>
  <c r="AA25" i="24"/>
  <c r="Z25" i="24"/>
  <c r="Y25" i="24"/>
  <c r="X25" i="24"/>
  <c r="W25" i="24"/>
  <c r="AO24" i="24"/>
  <c r="AN24" i="24"/>
  <c r="AM24" i="24"/>
  <c r="AL24" i="24"/>
  <c r="AK24" i="24"/>
  <c r="AJ24" i="24"/>
  <c r="AI24" i="24"/>
  <c r="AH24" i="24"/>
  <c r="AG24" i="24"/>
  <c r="AF24" i="24"/>
  <c r="AE24" i="24"/>
  <c r="AD24" i="24"/>
  <c r="AC24" i="24"/>
  <c r="AB24" i="24"/>
  <c r="AA24" i="24"/>
  <c r="Z24" i="24"/>
  <c r="Y24" i="24"/>
  <c r="X24" i="24"/>
  <c r="W24" i="24"/>
  <c r="AO23" i="24"/>
  <c r="AN23" i="24"/>
  <c r="AM23" i="24"/>
  <c r="AL23" i="24"/>
  <c r="AK23" i="24"/>
  <c r="AJ23" i="24"/>
  <c r="AI23" i="24"/>
  <c r="AH23" i="24"/>
  <c r="AG23" i="24"/>
  <c r="AF23" i="24"/>
  <c r="AE23" i="24"/>
  <c r="AD23" i="24"/>
  <c r="AC23" i="24"/>
  <c r="AB23" i="24"/>
  <c r="AA23" i="24"/>
  <c r="Z23" i="24"/>
  <c r="Y23" i="24"/>
  <c r="X23" i="24"/>
  <c r="W23" i="24"/>
  <c r="AO22" i="24"/>
  <c r="AN22" i="24"/>
  <c r="AM22" i="24"/>
  <c r="AL22" i="24"/>
  <c r="AK22" i="24"/>
  <c r="AJ22" i="24"/>
  <c r="AI22" i="24"/>
  <c r="AH22" i="24"/>
  <c r="AG22" i="24"/>
  <c r="AF22" i="24"/>
  <c r="AE22" i="24"/>
  <c r="AD22" i="24"/>
  <c r="AC22" i="24"/>
  <c r="AB22" i="24"/>
  <c r="AA22" i="24"/>
  <c r="Z22" i="24"/>
  <c r="Y22" i="24"/>
  <c r="X22" i="24"/>
  <c r="W22" i="24"/>
  <c r="AO21" i="24"/>
  <c r="AN21" i="24"/>
  <c r="AM21" i="24"/>
  <c r="AL21" i="24"/>
  <c r="AK21" i="24"/>
  <c r="AJ21" i="24"/>
  <c r="AI21" i="24"/>
  <c r="AH21" i="24"/>
  <c r="AG21" i="24"/>
  <c r="AF21" i="24"/>
  <c r="AE21" i="24"/>
  <c r="AD21" i="24"/>
  <c r="AC21" i="24"/>
  <c r="AB21" i="24"/>
  <c r="AA21" i="24"/>
  <c r="Z21" i="24"/>
  <c r="Y21" i="24"/>
  <c r="X21" i="24"/>
  <c r="W21" i="24"/>
  <c r="C89" i="9" l="1"/>
  <c r="C88" i="9" l="1"/>
  <c r="C87" i="9"/>
  <c r="G236" i="9" l="1"/>
  <c r="G235" i="9"/>
  <c r="G234" i="9"/>
  <c r="G233" i="9"/>
  <c r="G232" i="9"/>
  <c r="G231" i="9"/>
  <c r="G230" i="9"/>
  <c r="G229" i="9"/>
  <c r="G228" i="9"/>
  <c r="G227" i="9"/>
  <c r="G226" i="9"/>
  <c r="G225" i="9"/>
  <c r="G224" i="9"/>
  <c r="G223" i="9"/>
  <c r="G222" i="9"/>
  <c r="G221" i="9"/>
  <c r="G220" i="9"/>
  <c r="G219" i="9"/>
  <c r="G218" i="9"/>
  <c r="G217" i="9"/>
  <c r="G216" i="9"/>
  <c r="G215" i="9"/>
  <c r="G214" i="9"/>
  <c r="G213" i="9"/>
  <c r="G212" i="9"/>
  <c r="G211" i="9"/>
  <c r="G210" i="9"/>
  <c r="G209" i="9"/>
  <c r="G208" i="9"/>
  <c r="G207" i="9"/>
  <c r="G206" i="9"/>
  <c r="G205" i="9"/>
  <c r="G204" i="9"/>
  <c r="G203" i="9"/>
  <c r="G202" i="9"/>
  <c r="G201" i="9"/>
  <c r="G200" i="9"/>
  <c r="G199" i="9"/>
  <c r="G198" i="9"/>
  <c r="G197" i="9"/>
  <c r="G196" i="9"/>
  <c r="G195" i="9"/>
  <c r="G194" i="9"/>
  <c r="G193" i="9"/>
  <c r="G192" i="9"/>
  <c r="G191" i="9"/>
  <c r="G190" i="9"/>
  <c r="G189" i="9"/>
  <c r="G188" i="9"/>
  <c r="G187" i="9"/>
  <c r="G186" i="9"/>
  <c r="G185" i="9"/>
  <c r="G184" i="9"/>
  <c r="G183" i="9"/>
  <c r="G182" i="9"/>
  <c r="G181" i="9"/>
  <c r="G180" i="9"/>
  <c r="G179" i="9"/>
  <c r="G178" i="9"/>
  <c r="G177" i="9"/>
  <c r="G176" i="9"/>
  <c r="G175" i="9"/>
  <c r="G174" i="9"/>
  <c r="G173" i="9"/>
  <c r="G172" i="9"/>
  <c r="G171" i="9"/>
  <c r="G170" i="9"/>
  <c r="G169" i="9"/>
  <c r="G168" i="9"/>
  <c r="G167" i="9"/>
  <c r="G166" i="9"/>
  <c r="G165" i="9"/>
  <c r="G164" i="9"/>
  <c r="G163" i="9"/>
  <c r="G162" i="9"/>
  <c r="G161" i="9"/>
  <c r="G160" i="9"/>
  <c r="G159" i="9"/>
  <c r="G158" i="9"/>
  <c r="G157" i="9"/>
  <c r="G156" i="9"/>
  <c r="G155" i="9"/>
  <c r="G154" i="9"/>
  <c r="G153" i="9"/>
  <c r="G152" i="9"/>
  <c r="G151" i="9"/>
  <c r="G150" i="9"/>
  <c r="G149" i="9"/>
  <c r="G148" i="9"/>
  <c r="G147" i="9"/>
  <c r="G146" i="9"/>
  <c r="G145" i="9"/>
  <c r="G144" i="9"/>
  <c r="G143" i="9"/>
  <c r="G142" i="9"/>
  <c r="G141" i="9"/>
  <c r="G140" i="9"/>
  <c r="G139" i="9"/>
  <c r="G138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4" i="9"/>
  <c r="G123" i="9"/>
  <c r="G122" i="9"/>
  <c r="G121" i="9"/>
  <c r="G120" i="9"/>
  <c r="G119" i="9"/>
  <c r="G118" i="9"/>
  <c r="G117" i="9"/>
  <c r="G116" i="9"/>
  <c r="G115" i="9"/>
  <c r="G114" i="9"/>
  <c r="G113" i="9"/>
  <c r="G112" i="9"/>
  <c r="G111" i="9"/>
  <c r="G110" i="9"/>
  <c r="G109" i="9"/>
  <c r="G108" i="9"/>
  <c r="G107" i="9"/>
  <c r="G106" i="9"/>
  <c r="G104" i="9"/>
  <c r="G103" i="9"/>
  <c r="G102" i="9"/>
  <c r="G101" i="9"/>
  <c r="G100" i="9"/>
  <c r="G99" i="9"/>
  <c r="G98" i="9"/>
  <c r="G97" i="9"/>
  <c r="G96" i="9"/>
  <c r="G95" i="9"/>
  <c r="G94" i="9"/>
  <c r="G83" i="9"/>
  <c r="G82" i="9"/>
  <c r="G92" i="9"/>
  <c r="G91" i="9"/>
  <c r="G90" i="9"/>
  <c r="G89" i="9"/>
  <c r="G88" i="9"/>
  <c r="G87" i="9"/>
  <c r="G86" i="9"/>
  <c r="G84" i="9"/>
  <c r="G85" i="9"/>
  <c r="G21" i="9"/>
  <c r="G33" i="9" s="1"/>
  <c r="G45" i="9" s="1"/>
  <c r="G57" i="9" s="1"/>
  <c r="G69" i="9" s="1"/>
  <c r="G81" i="9" s="1"/>
  <c r="G93" i="9" s="1"/>
  <c r="G105" i="9" s="1"/>
  <c r="E440" i="9" l="1"/>
  <c r="E439" i="9"/>
  <c r="E438" i="9"/>
  <c r="E437" i="9"/>
  <c r="E436" i="9"/>
  <c r="E435" i="9"/>
  <c r="E434" i="9"/>
  <c r="E433" i="9"/>
  <c r="E432" i="9"/>
  <c r="E431" i="9"/>
  <c r="E430" i="9"/>
  <c r="E429" i="9"/>
  <c r="E428" i="9"/>
  <c r="E427" i="9"/>
  <c r="E426" i="9"/>
  <c r="E425" i="9"/>
  <c r="E424" i="9"/>
  <c r="E423" i="9"/>
  <c r="E422" i="9"/>
  <c r="E421" i="9"/>
  <c r="E420" i="9"/>
  <c r="E419" i="9"/>
  <c r="E418" i="9"/>
  <c r="E417" i="9"/>
  <c r="E416" i="9"/>
  <c r="E415" i="9"/>
  <c r="E414" i="9"/>
  <c r="E413" i="9"/>
  <c r="E412" i="9"/>
  <c r="E411" i="9"/>
  <c r="E410" i="9"/>
  <c r="E409" i="9"/>
  <c r="E408" i="9"/>
  <c r="E407" i="9"/>
  <c r="E406" i="9"/>
  <c r="E405" i="9"/>
  <c r="E404" i="9"/>
  <c r="E403" i="9"/>
  <c r="E402" i="9"/>
  <c r="E401" i="9"/>
  <c r="E400" i="9"/>
  <c r="E399" i="9"/>
  <c r="E398" i="9"/>
  <c r="E397" i="9"/>
  <c r="E396" i="9"/>
  <c r="E395" i="9"/>
  <c r="E394" i="9"/>
  <c r="E393" i="9"/>
  <c r="E392" i="9"/>
  <c r="E391" i="9"/>
  <c r="E390" i="9"/>
  <c r="E389" i="9"/>
  <c r="E388" i="9"/>
  <c r="E387" i="9"/>
  <c r="E386" i="9"/>
  <c r="E385" i="9"/>
  <c r="E384" i="9"/>
  <c r="E383" i="9"/>
  <c r="E382" i="9"/>
  <c r="E381" i="9"/>
  <c r="E380" i="9"/>
  <c r="E379" i="9"/>
  <c r="E378" i="9"/>
  <c r="E377" i="9"/>
  <c r="E376" i="9"/>
  <c r="E375" i="9"/>
  <c r="E374" i="9"/>
  <c r="E373" i="9"/>
  <c r="E372" i="9"/>
  <c r="E371" i="9"/>
  <c r="E370" i="9"/>
  <c r="E369" i="9"/>
  <c r="E368" i="9"/>
  <c r="E367" i="9"/>
  <c r="E366" i="9"/>
  <c r="E365" i="9"/>
  <c r="E364" i="9"/>
  <c r="E363" i="9"/>
  <c r="E362" i="9"/>
  <c r="E361" i="9"/>
  <c r="E360" i="9"/>
  <c r="E359" i="9"/>
  <c r="E358" i="9"/>
  <c r="E357" i="9"/>
  <c r="E356" i="9"/>
  <c r="E355" i="9"/>
  <c r="E354" i="9"/>
  <c r="E353" i="9"/>
  <c r="E352" i="9"/>
  <c r="E351" i="9"/>
  <c r="E350" i="9"/>
  <c r="E349" i="9"/>
  <c r="E348" i="9"/>
  <c r="E347" i="9"/>
  <c r="E346" i="9"/>
  <c r="E345" i="9"/>
  <c r="E344" i="9"/>
  <c r="E343" i="9"/>
  <c r="E342" i="9"/>
  <c r="E341" i="9"/>
  <c r="E340" i="9"/>
  <c r="E339" i="9"/>
  <c r="E338" i="9"/>
  <c r="E337" i="9"/>
  <c r="E336" i="9"/>
  <c r="E335" i="9"/>
  <c r="E334" i="9"/>
  <c r="E333" i="9"/>
  <c r="E332" i="9"/>
  <c r="E331" i="9"/>
  <c r="E330" i="9"/>
  <c r="E329" i="9"/>
  <c r="E328" i="9"/>
  <c r="E327" i="9"/>
  <c r="E326" i="9"/>
  <c r="E325" i="9"/>
  <c r="E324" i="9"/>
  <c r="E323" i="9"/>
  <c r="E322" i="9"/>
  <c r="E321" i="9"/>
  <c r="E320" i="9"/>
  <c r="E319" i="9"/>
  <c r="E318" i="9"/>
  <c r="E317" i="9"/>
  <c r="E316" i="9"/>
  <c r="E315" i="9"/>
  <c r="E314" i="9"/>
  <c r="E313" i="9"/>
  <c r="E312" i="9"/>
  <c r="E311" i="9"/>
  <c r="E310" i="9"/>
  <c r="E309" i="9"/>
  <c r="E308" i="9"/>
  <c r="E307" i="9"/>
  <c r="E306" i="9"/>
  <c r="E305" i="9"/>
  <c r="E304" i="9"/>
  <c r="E303" i="9"/>
  <c r="E302" i="9"/>
  <c r="E301" i="9"/>
  <c r="E300" i="9"/>
  <c r="E299" i="9"/>
  <c r="E298" i="9"/>
  <c r="E297" i="9"/>
  <c r="E296" i="9"/>
  <c r="E295" i="9"/>
  <c r="E294" i="9"/>
  <c r="E293" i="9"/>
  <c r="E292" i="9"/>
  <c r="E291" i="9"/>
  <c r="E290" i="9"/>
  <c r="E289" i="9"/>
  <c r="E288" i="9"/>
  <c r="E287" i="9"/>
  <c r="E286" i="9"/>
  <c r="E285" i="9"/>
  <c r="E284" i="9"/>
  <c r="E283" i="9"/>
  <c r="E282" i="9"/>
  <c r="E281" i="9"/>
  <c r="E280" i="9"/>
  <c r="E279" i="9"/>
  <c r="E278" i="9"/>
  <c r="E277" i="9"/>
  <c r="E276" i="9"/>
  <c r="E275" i="9"/>
  <c r="E274" i="9"/>
  <c r="E273" i="9"/>
  <c r="E272" i="9"/>
  <c r="E271" i="9"/>
  <c r="E270" i="9"/>
  <c r="E269" i="9"/>
  <c r="E268" i="9"/>
  <c r="E267" i="9"/>
  <c r="E266" i="9"/>
  <c r="E265" i="9"/>
  <c r="E264" i="9"/>
  <c r="E263" i="9"/>
  <c r="E262" i="9"/>
  <c r="E261" i="9"/>
  <c r="E260" i="9"/>
  <c r="E259" i="9"/>
  <c r="E258" i="9"/>
  <c r="E257" i="9"/>
  <c r="E256" i="9"/>
  <c r="E255" i="9"/>
  <c r="E254" i="9"/>
  <c r="E253" i="9"/>
  <c r="E252" i="9"/>
  <c r="E251" i="9"/>
  <c r="E250" i="9"/>
  <c r="E249" i="9"/>
  <c r="E248" i="9"/>
  <c r="E247" i="9"/>
  <c r="E246" i="9"/>
  <c r="E245" i="9"/>
  <c r="E244" i="9"/>
  <c r="E243" i="9"/>
  <c r="E242" i="9"/>
  <c r="E241" i="9"/>
  <c r="E240" i="9"/>
  <c r="E239" i="9"/>
  <c r="E238" i="9"/>
  <c r="E237" i="9"/>
  <c r="E236" i="9"/>
  <c r="E235" i="9"/>
  <c r="E234" i="9"/>
  <c r="E233" i="9"/>
  <c r="E232" i="9"/>
  <c r="E231" i="9"/>
  <c r="E230" i="9"/>
  <c r="E229" i="9"/>
  <c r="E228" i="9"/>
  <c r="E227" i="9"/>
  <c r="E226" i="9"/>
  <c r="E225" i="9"/>
  <c r="E224" i="9"/>
  <c r="E223" i="9"/>
  <c r="E222" i="9"/>
  <c r="E221" i="9"/>
  <c r="E220" i="9"/>
  <c r="E219" i="9"/>
  <c r="E218" i="9"/>
  <c r="E217" i="9"/>
  <c r="E216" i="9"/>
  <c r="E215" i="9"/>
  <c r="E214" i="9"/>
  <c r="E213" i="9"/>
  <c r="E212" i="9"/>
  <c r="E211" i="9"/>
  <c r="E210" i="9"/>
  <c r="E209" i="9"/>
  <c r="E208" i="9"/>
  <c r="E207" i="9"/>
  <c r="E206" i="9"/>
  <c r="E205" i="9"/>
  <c r="E204" i="9"/>
  <c r="E203" i="9"/>
  <c r="E202" i="9"/>
  <c r="E201" i="9"/>
  <c r="E200" i="9"/>
  <c r="E199" i="9"/>
  <c r="E198" i="9"/>
  <c r="E197" i="9"/>
  <c r="E196" i="9"/>
  <c r="E195" i="9"/>
  <c r="E194" i="9"/>
  <c r="E193" i="9"/>
  <c r="E192" i="9"/>
  <c r="E191" i="9"/>
  <c r="E190" i="9"/>
  <c r="E189" i="9"/>
  <c r="E188" i="9"/>
  <c r="E187" i="9"/>
  <c r="E186" i="9"/>
  <c r="E185" i="9"/>
  <c r="E184" i="9"/>
  <c r="E183" i="9"/>
  <c r="E182" i="9"/>
  <c r="E181" i="9"/>
  <c r="E180" i="9"/>
  <c r="E179" i="9"/>
  <c r="E178" i="9"/>
  <c r="E177" i="9"/>
  <c r="E176" i="9"/>
  <c r="E175" i="9"/>
  <c r="E174" i="9"/>
  <c r="E173" i="9"/>
  <c r="E172" i="9"/>
  <c r="E171" i="9"/>
  <c r="E170" i="9"/>
  <c r="E169" i="9"/>
  <c r="E168" i="9"/>
  <c r="E167" i="9"/>
  <c r="E166" i="9"/>
  <c r="E165" i="9"/>
  <c r="E164" i="9"/>
  <c r="E163" i="9"/>
  <c r="E162" i="9"/>
  <c r="E161" i="9"/>
  <c r="E160" i="9"/>
  <c r="E159" i="9"/>
  <c r="E158" i="9"/>
  <c r="E157" i="9"/>
  <c r="E156" i="9"/>
  <c r="E155" i="9"/>
  <c r="E154" i="9"/>
  <c r="E153" i="9"/>
  <c r="E152" i="9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92" i="9"/>
  <c r="C440" i="9"/>
  <c r="C439" i="9"/>
  <c r="C438" i="9"/>
  <c r="C437" i="9"/>
  <c r="C436" i="9"/>
  <c r="C435" i="9"/>
  <c r="C434" i="9"/>
  <c r="C433" i="9"/>
  <c r="C432" i="9"/>
  <c r="C431" i="9"/>
  <c r="C430" i="9"/>
  <c r="C429" i="9"/>
  <c r="C428" i="9"/>
  <c r="C427" i="9"/>
  <c r="C426" i="9"/>
  <c r="C425" i="9"/>
  <c r="C424" i="9"/>
  <c r="C423" i="9"/>
  <c r="C422" i="9"/>
  <c r="C421" i="9"/>
  <c r="C420" i="9"/>
  <c r="C419" i="9"/>
  <c r="C418" i="9"/>
  <c r="C417" i="9"/>
  <c r="C416" i="9"/>
  <c r="C415" i="9"/>
  <c r="C414" i="9"/>
  <c r="C413" i="9"/>
  <c r="C412" i="9"/>
  <c r="C411" i="9"/>
  <c r="C410" i="9"/>
  <c r="C409" i="9"/>
  <c r="C408" i="9"/>
  <c r="C407" i="9"/>
  <c r="C406" i="9"/>
  <c r="C405" i="9"/>
  <c r="C404" i="9"/>
  <c r="C403" i="9"/>
  <c r="C402" i="9"/>
  <c r="C401" i="9"/>
  <c r="C400" i="9"/>
  <c r="C399" i="9"/>
  <c r="C398" i="9"/>
  <c r="C397" i="9"/>
  <c r="C396" i="9"/>
  <c r="C395" i="9"/>
  <c r="C394" i="9"/>
  <c r="C393" i="9"/>
  <c r="C392" i="9"/>
  <c r="C391" i="9"/>
  <c r="C390" i="9"/>
  <c r="C389" i="9"/>
  <c r="C388" i="9"/>
  <c r="C387" i="9"/>
  <c r="C386" i="9"/>
  <c r="C385" i="9"/>
  <c r="C384" i="9"/>
  <c r="C383" i="9"/>
  <c r="C382" i="9"/>
  <c r="C381" i="9"/>
  <c r="C380" i="9"/>
  <c r="C379" i="9"/>
  <c r="C378" i="9"/>
  <c r="C377" i="9"/>
  <c r="C376" i="9"/>
  <c r="C375" i="9"/>
  <c r="C374" i="9"/>
  <c r="C373" i="9"/>
  <c r="C372" i="9"/>
  <c r="C371" i="9"/>
  <c r="C370" i="9"/>
  <c r="C369" i="9"/>
  <c r="C368" i="9"/>
  <c r="C367" i="9"/>
  <c r="C366" i="9"/>
  <c r="C365" i="9"/>
  <c r="C364" i="9"/>
  <c r="C363" i="9"/>
  <c r="C362" i="9"/>
  <c r="C361" i="9"/>
  <c r="C360" i="9"/>
  <c r="C359" i="9"/>
  <c r="C358" i="9"/>
  <c r="C357" i="9"/>
  <c r="C356" i="9"/>
  <c r="C355" i="9"/>
  <c r="C354" i="9"/>
  <c r="C353" i="9"/>
  <c r="C352" i="9"/>
  <c r="C351" i="9"/>
  <c r="C350" i="9"/>
  <c r="C349" i="9"/>
  <c r="C348" i="9"/>
  <c r="C347" i="9"/>
  <c r="C346" i="9"/>
  <c r="C345" i="9"/>
  <c r="C344" i="9"/>
  <c r="C343" i="9"/>
  <c r="C342" i="9"/>
  <c r="C341" i="9"/>
  <c r="C340" i="9"/>
  <c r="C339" i="9"/>
  <c r="C338" i="9"/>
  <c r="C337" i="9"/>
  <c r="C336" i="9"/>
  <c r="C335" i="9"/>
  <c r="C334" i="9"/>
  <c r="C333" i="9"/>
  <c r="C332" i="9"/>
  <c r="C331" i="9"/>
  <c r="C330" i="9"/>
  <c r="C329" i="9"/>
  <c r="C328" i="9"/>
  <c r="C327" i="9"/>
  <c r="C326" i="9"/>
  <c r="C325" i="9"/>
  <c r="C324" i="9"/>
  <c r="C323" i="9"/>
  <c r="C322" i="9"/>
  <c r="C321" i="9"/>
  <c r="C320" i="9"/>
  <c r="C319" i="9"/>
  <c r="C318" i="9"/>
  <c r="C317" i="9"/>
  <c r="C316" i="9"/>
  <c r="C315" i="9"/>
  <c r="C314" i="9"/>
  <c r="C313" i="9"/>
  <c r="C312" i="9"/>
  <c r="C311" i="9"/>
  <c r="C310" i="9"/>
  <c r="C309" i="9"/>
  <c r="C308" i="9"/>
  <c r="C307" i="9"/>
  <c r="C306" i="9"/>
  <c r="C305" i="9"/>
  <c r="C304" i="9"/>
  <c r="C303" i="9"/>
  <c r="C302" i="9"/>
  <c r="C301" i="9"/>
  <c r="C300" i="9"/>
  <c r="C299" i="9"/>
  <c r="C298" i="9"/>
  <c r="C297" i="9"/>
  <c r="C296" i="9"/>
  <c r="C295" i="9"/>
  <c r="C294" i="9"/>
  <c r="C293" i="9"/>
  <c r="C292" i="9"/>
  <c r="C291" i="9"/>
  <c r="C290" i="9"/>
  <c r="C289" i="9"/>
  <c r="C288" i="9"/>
  <c r="C287" i="9"/>
  <c r="C286" i="9"/>
  <c r="C285" i="9"/>
  <c r="C284" i="9"/>
  <c r="C283" i="9"/>
  <c r="C282" i="9"/>
  <c r="C281" i="9"/>
  <c r="C280" i="9"/>
  <c r="C279" i="9"/>
  <c r="C278" i="9"/>
  <c r="C277" i="9"/>
  <c r="C276" i="9"/>
  <c r="C275" i="9"/>
  <c r="C274" i="9"/>
  <c r="C273" i="9"/>
  <c r="C272" i="9"/>
  <c r="C271" i="9"/>
  <c r="C270" i="9"/>
  <c r="C269" i="9"/>
  <c r="C268" i="9"/>
  <c r="C267" i="9"/>
  <c r="C266" i="9"/>
  <c r="C265" i="9"/>
  <c r="C264" i="9"/>
  <c r="C263" i="9"/>
  <c r="C262" i="9"/>
  <c r="C261" i="9"/>
  <c r="C260" i="9"/>
  <c r="C259" i="9"/>
  <c r="C258" i="9"/>
  <c r="C257" i="9"/>
  <c r="C256" i="9"/>
  <c r="C255" i="9"/>
  <c r="C254" i="9"/>
  <c r="C253" i="9"/>
  <c r="C252" i="9"/>
  <c r="C251" i="9"/>
  <c r="C250" i="9"/>
  <c r="C249" i="9"/>
  <c r="C248" i="9"/>
  <c r="C247" i="9"/>
  <c r="C246" i="9"/>
  <c r="C245" i="9"/>
  <c r="C244" i="9"/>
  <c r="C243" i="9"/>
  <c r="C242" i="9"/>
  <c r="C241" i="9"/>
  <c r="C240" i="9"/>
  <c r="C239" i="9"/>
  <c r="C238" i="9"/>
  <c r="C237" i="9"/>
  <c r="C236" i="9"/>
  <c r="C235" i="9"/>
  <c r="C234" i="9"/>
  <c r="C233" i="9"/>
  <c r="C232" i="9"/>
  <c r="C231" i="9"/>
  <c r="C230" i="9"/>
  <c r="C229" i="9"/>
  <c r="C228" i="9"/>
  <c r="C227" i="9"/>
  <c r="C226" i="9"/>
  <c r="C225" i="9"/>
  <c r="C224" i="9"/>
  <c r="C223" i="9"/>
  <c r="C222" i="9"/>
  <c r="C221" i="9"/>
  <c r="C220" i="9"/>
  <c r="C219" i="9"/>
  <c r="C218" i="9"/>
  <c r="C217" i="9"/>
  <c r="C216" i="9"/>
  <c r="C215" i="9"/>
  <c r="C214" i="9"/>
  <c r="C213" i="9"/>
  <c r="C212" i="9"/>
  <c r="C211" i="9"/>
  <c r="C210" i="9"/>
  <c r="C209" i="9"/>
  <c r="C208" i="9"/>
  <c r="C207" i="9"/>
  <c r="C206" i="9"/>
  <c r="C205" i="9"/>
  <c r="C204" i="9"/>
  <c r="C203" i="9"/>
  <c r="C202" i="9"/>
  <c r="C201" i="9"/>
  <c r="C200" i="9"/>
  <c r="C199" i="9"/>
  <c r="C198" i="9"/>
  <c r="C197" i="9"/>
  <c r="C196" i="9"/>
  <c r="C195" i="9"/>
  <c r="C194" i="9"/>
  <c r="C193" i="9"/>
  <c r="C192" i="9"/>
  <c r="C191" i="9"/>
  <c r="C190" i="9"/>
  <c r="C189" i="9"/>
  <c r="C188" i="9"/>
  <c r="C187" i="9"/>
  <c r="C186" i="9"/>
  <c r="C185" i="9"/>
  <c r="C184" i="9"/>
  <c r="C183" i="9"/>
  <c r="C182" i="9"/>
  <c r="C181" i="9"/>
  <c r="C180" i="9"/>
  <c r="C179" i="9"/>
  <c r="C178" i="9"/>
  <c r="C177" i="9"/>
  <c r="C176" i="9"/>
  <c r="C175" i="9"/>
  <c r="C174" i="9"/>
  <c r="C173" i="9"/>
  <c r="C172" i="9"/>
  <c r="C171" i="9"/>
  <c r="C170" i="9"/>
  <c r="C169" i="9"/>
  <c r="C168" i="9"/>
  <c r="C167" i="9"/>
  <c r="C166" i="9"/>
  <c r="C165" i="9"/>
  <c r="C164" i="9"/>
  <c r="C163" i="9"/>
  <c r="C162" i="9"/>
  <c r="C161" i="9"/>
  <c r="C160" i="9"/>
  <c r="C159" i="9"/>
  <c r="C158" i="9"/>
  <c r="C157" i="9"/>
  <c r="C156" i="9"/>
  <c r="C155" i="9"/>
  <c r="C154" i="9"/>
  <c r="C153" i="9"/>
  <c r="C152" i="9"/>
  <c r="C151" i="9"/>
  <c r="C150" i="9"/>
  <c r="C149" i="9"/>
  <c r="C148" i="9"/>
  <c r="C147" i="9"/>
  <c r="C146" i="9"/>
  <c r="C145" i="9"/>
  <c r="C144" i="9"/>
  <c r="C143" i="9"/>
  <c r="C142" i="9"/>
  <c r="C141" i="9"/>
  <c r="C140" i="9"/>
  <c r="C139" i="9"/>
  <c r="C138" i="9"/>
  <c r="C137" i="9"/>
  <c r="C136" i="9"/>
  <c r="C135" i="9"/>
  <c r="C134" i="9"/>
  <c r="C133" i="9"/>
  <c r="C132" i="9"/>
  <c r="C131" i="9"/>
  <c r="C130" i="9"/>
  <c r="C129" i="9"/>
  <c r="C128" i="9"/>
  <c r="C127" i="9"/>
  <c r="C126" i="9"/>
  <c r="C125" i="9"/>
  <c r="C124" i="9"/>
  <c r="C123" i="9"/>
  <c r="C122" i="9"/>
  <c r="C121" i="9"/>
  <c r="C120" i="9"/>
  <c r="C119" i="9"/>
  <c r="C118" i="9"/>
  <c r="C117" i="9"/>
  <c r="C116" i="9"/>
  <c r="C115" i="9"/>
  <c r="C114" i="9"/>
  <c r="C112" i="9"/>
  <c r="C111" i="9"/>
  <c r="C110" i="9"/>
  <c r="C109" i="9"/>
  <c r="C108" i="9"/>
  <c r="C107" i="9"/>
  <c r="C106" i="9"/>
  <c r="C105" i="9"/>
  <c r="C92" i="9"/>
  <c r="C91" i="9"/>
  <c r="C90" i="9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73" i="9"/>
  <c r="C7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</calcChain>
</file>

<file path=xl/sharedStrings.xml><?xml version="1.0" encoding="utf-8"?>
<sst xmlns="http://schemas.openxmlformats.org/spreadsheetml/2006/main" count="211" uniqueCount="71">
  <si>
    <t>Explotación de minas y canteras</t>
  </si>
  <si>
    <t>Construcción</t>
  </si>
  <si>
    <t>Período</t>
  </si>
  <si>
    <t>f</t>
  </si>
  <si>
    <t>m</t>
  </si>
  <si>
    <t>a</t>
  </si>
  <si>
    <t>j</t>
  </si>
  <si>
    <t>s</t>
  </si>
  <si>
    <t>o</t>
  </si>
  <si>
    <t>n</t>
  </si>
  <si>
    <t>d</t>
  </si>
  <si>
    <t>Índice</t>
  </si>
  <si>
    <t>IMAE</t>
  </si>
  <si>
    <t>Fuente: Banco de Guatemala</t>
  </si>
  <si>
    <t>Agricultura, ganadería, silvicultura y pesca</t>
  </si>
  <si>
    <t>Actividades de alojamiento y de servicio de comidas</t>
  </si>
  <si>
    <t>Actividades financieras y de seguros</t>
  </si>
  <si>
    <t>Actividades inmobiliarias</t>
  </si>
  <si>
    <t>Enseñanza</t>
  </si>
  <si>
    <t>Otras actividades de servicios</t>
  </si>
  <si>
    <t>Serie tendencia-ciclo</t>
  </si>
  <si>
    <t>SISTEMA DE CUENTAS NACIONALES</t>
  </si>
  <si>
    <t>Índice Mensual de la Actividad Económica (IMAE)</t>
  </si>
  <si>
    <t>Año de referencia 2013</t>
  </si>
  <si>
    <t xml:space="preserve"> </t>
  </si>
  <si>
    <t>Cuadro de la serie agregada del IMAE: índice original y de tendencia-ciclo.</t>
  </si>
  <si>
    <t>Cuadro del IMAE de la serie original, por componentes.</t>
  </si>
  <si>
    <t>Cuadro del IMAE de la tasa de variación interanual de la serie original, por componentes.</t>
  </si>
  <si>
    <t>Índice mensual, serie original y de tendencia-ciclo</t>
  </si>
  <si>
    <t>Año de referencia 2013 = 100</t>
  </si>
  <si>
    <t>Cuadro 1</t>
  </si>
  <si>
    <r>
      <t xml:space="preserve">Serie original </t>
    </r>
    <r>
      <rPr>
        <b/>
        <vertAlign val="superscript"/>
        <sz val="12"/>
        <color theme="0"/>
        <rFont val="Century Schoolbook"/>
        <family val="1"/>
      </rPr>
      <t>1/</t>
    </r>
  </si>
  <si>
    <r>
      <rPr>
        <vertAlign val="superscript"/>
        <sz val="10"/>
        <color theme="1"/>
        <rFont val="Century Schoolbook"/>
        <family val="1"/>
      </rPr>
      <t>1/</t>
    </r>
    <r>
      <rPr>
        <sz val="10"/>
        <color theme="1"/>
        <rFont val="Century Schoolbook"/>
        <family val="1"/>
      </rPr>
      <t xml:space="preserve"> Cifras preliminares</t>
    </r>
  </si>
  <si>
    <t>1.</t>
  </si>
  <si>
    <t>2.</t>
  </si>
  <si>
    <t>3.</t>
  </si>
  <si>
    <t>A</t>
  </si>
  <si>
    <t>B</t>
  </si>
  <si>
    <t>C</t>
  </si>
  <si>
    <t>D-E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</si>
  <si>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</si>
  <si>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</si>
  <si>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</si>
  <si>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</si>
  <si>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</si>
  <si>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</si>
  <si>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</si>
  <si>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</si>
  <si>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</si>
  <si>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</si>
  <si>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</si>
  <si>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</si>
  <si>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R-S-T-U</t>
  </si>
  <si>
    <t>Suministro de electricidad, agua y saneamiento</t>
  </si>
  <si>
    <t>Comercio y reparación de vehículos</t>
  </si>
  <si>
    <t>Salud</t>
  </si>
  <si>
    <t>Cuadro 2</t>
  </si>
  <si>
    <r>
      <t>Índice Mensual de la Actividad Económica (IMAE)</t>
    </r>
    <r>
      <rPr>
        <b/>
        <vertAlign val="superscript"/>
        <sz val="12"/>
        <color theme="1"/>
        <rFont val="Century Schoolbook"/>
        <family val="1"/>
      </rPr>
      <t>1/</t>
    </r>
  </si>
  <si>
    <t>Cuadro 3</t>
  </si>
  <si>
    <t xml:space="preserve">Tasa de variación interanual del IMAE de la serie original </t>
  </si>
  <si>
    <t>Serie original del IMAE</t>
  </si>
  <si>
    <t>Variación Interanual</t>
  </si>
  <si>
    <t>Regresar al índice</t>
  </si>
  <si>
    <t>Industrias manufac-tureras</t>
  </si>
  <si>
    <t>Transporte y almacena-miento</t>
  </si>
  <si>
    <t>Información y comunica-ciones</t>
  </si>
  <si>
    <t>Actividades profesionales científicas y técnicas</t>
  </si>
  <si>
    <t>Actividades de servicios administra-tivos y de apoyo</t>
  </si>
  <si>
    <t>Administra-ción pública y defensa</t>
  </si>
  <si>
    <t>Impuestos netos de subvenciones a los productos</t>
  </si>
  <si>
    <t>ÍNDICE MENSUAL DE LA ACTIVIDAD ECONÓMICA. AÑOS 2013 - 2022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</si>
</sst>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_-;[Red]\-#,##0.0_-;&quot;-&quot;?_-;_-@_-"/>
  </numFmts>
  <fonts count="32" x14ac:knownFonts="1">
    <font>
      <sz val="10"/>
      <color theme="1"/>
      <name val="Consola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Schoolbook"/>
      <family val="1"/>
    </font>
    <font>
      <sz val="10"/>
      <color theme="4" tint="-0.249977111117893"/>
      <name val="Century Schoolbook"/>
      <family val="1"/>
    </font>
    <font>
      <i/>
      <sz val="10"/>
      <name val="Century Schoolbook"/>
      <family val="1"/>
    </font>
    <font>
      <sz val="16"/>
      <name val="Century Schoolbook"/>
      <family val="1"/>
    </font>
    <font>
      <b/>
      <sz val="16"/>
      <color theme="0"/>
      <name val="Century Schoolbook"/>
      <family val="1"/>
    </font>
    <font>
      <sz val="12"/>
      <name val="Century Schoolbook"/>
      <family val="1"/>
    </font>
    <font>
      <b/>
      <sz val="12"/>
      <name val="Century Schoolbook"/>
      <family val="1"/>
    </font>
    <font>
      <sz val="11"/>
      <name val="Century Schoolbook"/>
      <family val="1"/>
    </font>
    <font>
      <b/>
      <sz val="11"/>
      <name val="Century Schoolbook"/>
      <family val="1"/>
    </font>
    <font>
      <sz val="10"/>
      <color indexed="8"/>
      <name val="Arial"/>
      <family val="2"/>
    </font>
    <font>
      <sz val="10"/>
      <name val="Tahoma"/>
      <family val="2"/>
    </font>
    <font>
      <b/>
      <sz val="12"/>
      <color theme="1"/>
      <name val="Century Schoolbook"/>
      <family val="1"/>
    </font>
    <font>
      <sz val="12"/>
      <color theme="1"/>
      <name val="Century Schoolbook"/>
      <family val="1"/>
    </font>
    <font>
      <sz val="10"/>
      <color theme="1"/>
      <name val="Century Schoolbook"/>
      <family val="1"/>
    </font>
    <font>
      <b/>
      <sz val="10"/>
      <color theme="1"/>
      <name val="Century Schoolbook"/>
      <family val="1"/>
    </font>
    <font>
      <b/>
      <sz val="9"/>
      <color theme="0"/>
      <name val="Century Schoolbook"/>
      <family val="1"/>
    </font>
    <font>
      <sz val="9"/>
      <color theme="1"/>
      <name val="Century Schoolbook"/>
      <family val="1"/>
    </font>
    <font>
      <sz val="12"/>
      <color rgb="FF44546A"/>
      <name val="Century Schoolbook"/>
      <family val="1"/>
    </font>
    <font>
      <sz val="12"/>
      <color theme="0"/>
      <name val="Century Schoolbook"/>
      <family val="1"/>
    </font>
    <font>
      <b/>
      <sz val="12"/>
      <color theme="0"/>
      <name val="Century Schoolbook"/>
      <family val="1"/>
    </font>
    <font>
      <b/>
      <vertAlign val="superscript"/>
      <sz val="12"/>
      <color theme="0"/>
      <name val="Century Schoolbook"/>
      <family val="1"/>
    </font>
    <font>
      <vertAlign val="superscript"/>
      <sz val="10"/>
      <color theme="1"/>
      <name val="Century Schoolbook"/>
      <family val="1"/>
    </font>
    <font>
      <b/>
      <sz val="11"/>
      <color theme="1"/>
      <name val="Century Schoolbook"/>
      <family val="1"/>
    </font>
    <font>
      <sz val="11"/>
      <color theme="0"/>
      <name val="Century Schoolbook"/>
      <family val="1"/>
    </font>
    <font>
      <b/>
      <vertAlign val="superscript"/>
      <sz val="12"/>
      <color theme="1"/>
      <name val="Century Schoolbook"/>
      <family val="1"/>
    </font>
    <font>
      <u/>
      <sz val="10"/>
      <color theme="1"/>
      <name val="Century Schoolbook"/>
      <family val="1"/>
    </font>
    <font>
      <b/>
      <sz val="10"/>
      <color theme="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36C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3F5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>
      <alignment vertical="top"/>
    </xf>
    <xf numFmtId="0" fontId="14" fillId="0" borderId="0">
      <alignment vertical="top"/>
    </xf>
    <xf numFmtId="164" fontId="1" fillId="0" borderId="0" applyFont="0" applyFill="0" applyBorder="0" applyAlignment="0" applyProtection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5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>
      <alignment vertical="top"/>
    </xf>
  </cellStyleXfs>
  <cellXfs count="86">
    <xf numFmtId="0" fontId="0" fillId="0" borderId="0" xfId="0"/>
    <xf numFmtId="0" fontId="5" fillId="0" borderId="0" xfId="4" applyFont="1" applyFill="1" applyBorder="1" applyAlignment="1"/>
    <xf numFmtId="0" fontId="5" fillId="0" borderId="0" xfId="5" applyFont="1">
      <alignment vertical="top"/>
    </xf>
    <xf numFmtId="0" fontId="5" fillId="0" borderId="0" xfId="4" applyFont="1" applyFill="1" applyBorder="1" applyAlignment="1">
      <alignment vertical="top"/>
    </xf>
    <xf numFmtId="0" fontId="5" fillId="0" borderId="0" xfId="4" applyFont="1" applyBorder="1" applyAlignment="1">
      <alignment vertical="top"/>
    </xf>
    <xf numFmtId="49" fontId="5" fillId="0" borderId="0" xfId="4" applyNumberFormat="1" applyFont="1" applyBorder="1" applyAlignment="1">
      <alignment vertical="top"/>
    </xf>
    <xf numFmtId="0" fontId="6" fillId="2" borderId="0" xfId="5" applyFont="1" applyFill="1" applyBorder="1" applyAlignment="1"/>
    <xf numFmtId="0" fontId="7" fillId="0" borderId="0" xfId="4" applyFont="1" applyBorder="1" applyAlignment="1">
      <alignment vertical="top"/>
    </xf>
    <xf numFmtId="0" fontId="8" fillId="0" borderId="0" xfId="4" applyFont="1" applyBorder="1" applyAlignment="1">
      <alignment vertical="top"/>
    </xf>
    <xf numFmtId="0" fontId="8" fillId="0" borderId="0" xfId="5" applyFont="1">
      <alignment vertical="top"/>
    </xf>
    <xf numFmtId="0" fontId="10" fillId="0" borderId="0" xfId="4" applyFont="1" applyBorder="1" applyAlignment="1">
      <alignment vertical="top"/>
    </xf>
    <xf numFmtId="0" fontId="10" fillId="0" borderId="0" xfId="5" applyFont="1">
      <alignment vertical="top"/>
    </xf>
    <xf numFmtId="0" fontId="12" fillId="0" borderId="0" xfId="4" applyFont="1" applyBorder="1" applyAlignment="1">
      <alignment vertical="top"/>
    </xf>
    <xf numFmtId="0" fontId="12" fillId="0" borderId="0" xfId="5" applyFont="1">
      <alignment vertical="top"/>
    </xf>
    <xf numFmtId="49" fontId="5" fillId="0" borderId="11" xfId="4" applyNumberFormat="1" applyFont="1" applyBorder="1" applyAlignment="1">
      <alignment vertical="top"/>
    </xf>
    <xf numFmtId="0" fontId="5" fillId="0" borderId="1" xfId="4" applyFont="1" applyFill="1" applyBorder="1" applyAlignment="1">
      <alignment vertical="top"/>
    </xf>
    <xf numFmtId="0" fontId="0" fillId="0" borderId="13" xfId="0" applyBorder="1"/>
    <xf numFmtId="0" fontId="13" fillId="0" borderId="3" xfId="4" applyFont="1" applyFill="1" applyBorder="1" applyAlignment="1">
      <alignment horizontal="justify" vertical="top" wrapText="1"/>
    </xf>
    <xf numFmtId="0" fontId="12" fillId="0" borderId="3" xfId="4" applyFont="1" applyFill="1" applyBorder="1" applyAlignment="1">
      <alignment horizontal="justify" vertical="top" wrapText="1"/>
    </xf>
    <xf numFmtId="0" fontId="12" fillId="0" borderId="0" xfId="4" applyFont="1" applyFill="1" applyBorder="1" applyAlignment="1">
      <alignment horizontal="center" wrapText="1"/>
    </xf>
    <xf numFmtId="49" fontId="12" fillId="0" borderId="12" xfId="4" applyNumberFormat="1" applyFont="1" applyFill="1" applyBorder="1" applyAlignment="1">
      <alignment horizontal="center" vertical="top" wrapText="1"/>
    </xf>
    <xf numFmtId="0" fontId="5" fillId="0" borderId="5" xfId="5" applyFont="1" applyBorder="1">
      <alignment vertical="top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1" fillId="0" borderId="0" xfId="0" applyFont="1"/>
    <xf numFmtId="165" fontId="22" fillId="2" borderId="4" xfId="0" applyNumberFormat="1" applyFont="1" applyFill="1" applyBorder="1" applyAlignment="1">
      <alignment horizontal="center" vertical="center"/>
    </xf>
    <xf numFmtId="165" fontId="22" fillId="2" borderId="6" xfId="0" applyNumberFormat="1" applyFont="1" applyFill="1" applyBorder="1" applyAlignment="1">
      <alignment horizontal="center" vertical="center"/>
    </xf>
    <xf numFmtId="165" fontId="22" fillId="4" borderId="2" xfId="0" applyNumberFormat="1" applyFont="1" applyFill="1" applyBorder="1" applyAlignment="1">
      <alignment horizontal="center" vertical="center"/>
    </xf>
    <xf numFmtId="165" fontId="22" fillId="5" borderId="2" xfId="0" applyNumberFormat="1" applyFont="1" applyFill="1" applyBorder="1" applyAlignment="1">
      <alignment horizontal="center" vertical="center"/>
    </xf>
    <xf numFmtId="165" fontId="22" fillId="4" borderId="4" xfId="0" applyNumberFormat="1" applyFont="1" applyFill="1" applyBorder="1" applyAlignment="1">
      <alignment horizontal="center" vertical="center"/>
    </xf>
    <xf numFmtId="165" fontId="22" fillId="5" borderId="4" xfId="0" applyNumberFormat="1" applyFont="1" applyFill="1" applyBorder="1" applyAlignment="1">
      <alignment horizontal="center" vertical="center"/>
    </xf>
    <xf numFmtId="165" fontId="22" fillId="4" borderId="6" xfId="0" applyNumberFormat="1" applyFont="1" applyFill="1" applyBorder="1" applyAlignment="1">
      <alignment horizontal="center" vertical="center"/>
    </xf>
    <xf numFmtId="165" fontId="22" fillId="5" borderId="6" xfId="0" applyNumberFormat="1" applyFont="1" applyFill="1" applyBorder="1" applyAlignment="1">
      <alignment horizontal="center" vertical="center"/>
    </xf>
    <xf numFmtId="165" fontId="22" fillId="2" borderId="2" xfId="0" applyNumberFormat="1" applyFont="1" applyFill="1" applyBorder="1" applyAlignment="1">
      <alignment horizontal="center" vertical="center"/>
    </xf>
    <xf numFmtId="0" fontId="23" fillId="0" borderId="0" xfId="0" applyFont="1"/>
    <xf numFmtId="0" fontId="24" fillId="0" borderId="0" xfId="0" applyFont="1"/>
    <xf numFmtId="0" fontId="2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7" fontId="22" fillId="2" borderId="4" xfId="0" applyNumberFormat="1" applyFont="1" applyFill="1" applyBorder="1" applyAlignment="1">
      <alignment horizontal="center" vertical="center"/>
    </xf>
    <xf numFmtId="17" fontId="22" fillId="2" borderId="6" xfId="0" applyNumberFormat="1" applyFont="1" applyFill="1" applyBorder="1" applyAlignment="1">
      <alignment horizontal="center" vertical="center"/>
    </xf>
    <xf numFmtId="17" fontId="22" fillId="4" borderId="2" xfId="0" applyNumberFormat="1" applyFont="1" applyFill="1" applyBorder="1" applyAlignment="1">
      <alignment horizontal="center" vertical="center"/>
    </xf>
    <xf numFmtId="17" fontId="22" fillId="4" borderId="4" xfId="0" applyNumberFormat="1" applyFont="1" applyFill="1" applyBorder="1" applyAlignment="1">
      <alignment horizontal="center" vertical="center"/>
    </xf>
    <xf numFmtId="17" fontId="22" fillId="4" borderId="6" xfId="0" applyNumberFormat="1" applyFont="1" applyFill="1" applyBorder="1" applyAlignment="1">
      <alignment horizontal="center" vertical="center"/>
    </xf>
    <xf numFmtId="17" fontId="22" fillId="2" borderId="2" xfId="0" applyNumberFormat="1" applyFont="1" applyFill="1" applyBorder="1" applyAlignment="1">
      <alignment horizontal="center" vertical="center"/>
    </xf>
    <xf numFmtId="0" fontId="23" fillId="0" borderId="0" xfId="0" applyFont="1" applyBorder="1"/>
    <xf numFmtId="0" fontId="17" fillId="0" borderId="0" xfId="0" applyFont="1" applyBorder="1"/>
    <xf numFmtId="0" fontId="23" fillId="2" borderId="0" xfId="0" applyFont="1" applyFill="1"/>
    <xf numFmtId="49" fontId="5" fillId="0" borderId="13" xfId="4" applyNumberFormat="1" applyFont="1" applyFill="1" applyBorder="1" applyAlignment="1">
      <alignment horizontal="center" vertical="top" wrapText="1"/>
    </xf>
    <xf numFmtId="0" fontId="18" fillId="0" borderId="3" xfId="0" applyFont="1" applyBorder="1" applyAlignment="1">
      <alignment vertical="center"/>
    </xf>
    <xf numFmtId="49" fontId="5" fillId="0" borderId="13" xfId="4" applyNumberFormat="1" applyFont="1" applyFill="1" applyBorder="1" applyAlignment="1">
      <alignment horizontal="center" vertical="center" wrapText="1"/>
    </xf>
    <xf numFmtId="0" fontId="27" fillId="0" borderId="0" xfId="0" applyFont="1"/>
    <xf numFmtId="0" fontId="19" fillId="0" borderId="0" xfId="0" applyFont="1" applyFill="1" applyBorder="1"/>
    <xf numFmtId="0" fontId="27" fillId="0" borderId="0" xfId="0" applyFont="1" applyFill="1" applyBorder="1"/>
    <xf numFmtId="0" fontId="18" fillId="0" borderId="0" xfId="0" applyFont="1" applyFill="1" applyBorder="1"/>
    <xf numFmtId="17" fontId="20" fillId="0" borderId="0" xfId="3" applyNumberFormat="1" applyFont="1" applyFill="1" applyBorder="1" applyAlignment="1">
      <alignment horizontal="center" vertical="center" wrapText="1"/>
    </xf>
    <xf numFmtId="0" fontId="21" fillId="0" borderId="0" xfId="0" applyFont="1" applyFill="1" applyBorder="1"/>
    <xf numFmtId="17" fontId="22" fillId="0" borderId="0" xfId="0" applyNumberFormat="1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/>
    <xf numFmtId="0" fontId="28" fillId="0" borderId="8" xfId="0" applyFont="1" applyBorder="1"/>
    <xf numFmtId="0" fontId="28" fillId="0" borderId="0" xfId="0" applyFont="1" applyFill="1" applyBorder="1"/>
    <xf numFmtId="0" fontId="30" fillId="0" borderId="0" xfId="0" applyFont="1" applyAlignment="1">
      <alignment wrapText="1"/>
    </xf>
    <xf numFmtId="165" fontId="18" fillId="0" borderId="0" xfId="0" applyNumberFormat="1" applyFont="1"/>
    <xf numFmtId="17" fontId="23" fillId="2" borderId="8" xfId="0" applyNumberFormat="1" applyFont="1" applyFill="1" applyBorder="1" applyAlignment="1">
      <alignment horizontal="center" vertical="center"/>
    </xf>
    <xf numFmtId="165" fontId="23" fillId="2" borderId="8" xfId="0" applyNumberFormat="1" applyFont="1" applyFill="1" applyBorder="1" applyAlignment="1">
      <alignment horizontal="center" vertical="center"/>
    </xf>
    <xf numFmtId="3" fontId="31" fillId="8" borderId="14" xfId="16" applyNumberFormat="1" applyFont="1" applyFill="1" applyBorder="1" applyAlignment="1">
      <alignment horizontal="center" vertical="center" wrapText="1"/>
    </xf>
    <xf numFmtId="17" fontId="31" fillId="3" borderId="7" xfId="3" applyNumberFormat="1" applyFont="1" applyFill="1" applyBorder="1" applyAlignment="1">
      <alignment horizontal="center" vertical="center" wrapText="1"/>
    </xf>
    <xf numFmtId="3" fontId="31" fillId="8" borderId="19" xfId="16" applyNumberFormat="1" applyFont="1" applyFill="1" applyBorder="1" applyAlignment="1">
      <alignment horizontal="center" vertical="center" wrapText="1"/>
    </xf>
    <xf numFmtId="3" fontId="31" fillId="8" borderId="20" xfId="16" applyNumberFormat="1" applyFont="1" applyFill="1" applyBorder="1" applyAlignment="1">
      <alignment horizontal="center" vertical="center" wrapText="1"/>
    </xf>
    <xf numFmtId="0" fontId="16" fillId="0" borderId="8" xfId="0" applyFont="1" applyBorder="1"/>
    <xf numFmtId="0" fontId="17" fillId="0" borderId="8" xfId="0" applyFont="1" applyBorder="1"/>
    <xf numFmtId="0" fontId="9" fillId="6" borderId="9" xfId="5" applyFont="1" applyFill="1" applyBorder="1" applyAlignment="1">
      <alignment horizontal="center" vertical="center" wrapText="1"/>
    </xf>
    <xf numFmtId="0" fontId="9" fillId="6" borderId="10" xfId="5" applyFont="1" applyFill="1" applyBorder="1" applyAlignment="1">
      <alignment horizontal="center" vertical="center" wrapText="1"/>
    </xf>
    <xf numFmtId="0" fontId="11" fillId="7" borderId="11" xfId="5" applyFont="1" applyFill="1" applyBorder="1" applyAlignment="1">
      <alignment horizontal="center" vertical="center" wrapText="1"/>
    </xf>
    <xf numFmtId="0" fontId="11" fillId="7" borderId="1" xfId="5" applyFont="1" applyFill="1" applyBorder="1" applyAlignment="1">
      <alignment horizontal="center" vertical="center" wrapText="1"/>
    </xf>
    <xf numFmtId="0" fontId="11" fillId="7" borderId="12" xfId="5" applyFont="1" applyFill="1" applyBorder="1" applyAlignment="1">
      <alignment horizontal="center" vertical="center" wrapText="1"/>
    </xf>
    <xf numFmtId="0" fontId="11" fillId="7" borderId="5" xfId="5" applyFont="1" applyFill="1" applyBorder="1" applyAlignment="1">
      <alignment horizontal="center" vertical="center" wrapText="1"/>
    </xf>
    <xf numFmtId="3" fontId="31" fillId="8" borderId="16" xfId="16" applyNumberFormat="1" applyFont="1" applyFill="1" applyBorder="1" applyAlignment="1">
      <alignment horizontal="center" vertical="center" wrapText="1"/>
    </xf>
    <xf numFmtId="3" fontId="31" fillId="8" borderId="17" xfId="16" applyNumberFormat="1" applyFont="1" applyFill="1" applyBorder="1" applyAlignment="1">
      <alignment horizontal="center" vertical="center" wrapText="1"/>
    </xf>
    <xf numFmtId="17" fontId="31" fillId="3" borderId="7" xfId="3" applyNumberFormat="1" applyFont="1" applyFill="1" applyBorder="1" applyAlignment="1">
      <alignment horizontal="center" vertical="center" wrapText="1"/>
    </xf>
    <xf numFmtId="3" fontId="31" fillId="8" borderId="18" xfId="16" applyNumberFormat="1" applyFont="1" applyFill="1" applyBorder="1" applyAlignment="1">
      <alignment horizontal="center" vertical="center" wrapText="1"/>
    </xf>
    <xf numFmtId="3" fontId="31" fillId="8" borderId="1" xfId="16" applyNumberFormat="1" applyFont="1" applyFill="1" applyBorder="1" applyAlignment="1">
      <alignment horizontal="center" vertical="center" wrapText="1"/>
    </xf>
    <xf numFmtId="3" fontId="31" fillId="8" borderId="15" xfId="16" applyNumberFormat="1" applyFont="1" applyFill="1" applyBorder="1" applyAlignment="1">
      <alignment horizontal="center" vertical="center" wrapText="1"/>
    </xf>
    <xf numFmtId="3" fontId="31" fillId="8" borderId="14" xfId="16" applyNumberFormat="1" applyFont="1" applyFill="1" applyBorder="1" applyAlignment="1">
      <alignment horizontal="center" vertical="center" wrapText="1"/>
    </xf>
  </cellXfs>
  <cellStyles count="17">
    <cellStyle name="Estilo 1" xfId="6"/>
    <cellStyle name="Millares 2" xfId="2"/>
    <cellStyle name="Millares 3" xfId="7"/>
    <cellStyle name="Normal" xfId="0" builtinId="0"/>
    <cellStyle name="Normal 2" xfId="1"/>
    <cellStyle name="Normal 2 2" xfId="8"/>
    <cellStyle name="Normal 2 2 2" xfId="9"/>
    <cellStyle name="Normal 2 3" xfId="10"/>
    <cellStyle name="Normal 2 4" xfId="11"/>
    <cellStyle name="Normal 3" xfId="5"/>
    <cellStyle name="Normal 3 2" xfId="3"/>
    <cellStyle name="Normal 4" xfId="12"/>
    <cellStyle name="Normal 4 2" xfId="4"/>
    <cellStyle name="Normal 5" xfId="13"/>
    <cellStyle name="Normal_Cuadros de Salida CNT 2001-2006" xfId="16"/>
    <cellStyle name="Porcentaje 2" xfId="14"/>
    <cellStyle name="Porcentual 2" xfId="15"/>
  </cellStyles>
  <dxfs count="0"/>
  <tableStyles count="0" defaultTableStyle="TableStyleMedium2" defaultPivotStyle="PivotStyleLight16"/>
  <colors>
    <mruColors>
      <color rgb="FF3E6CA4"/>
      <color rgb="FF3E6C40"/>
      <color rgb="FF44546A"/>
      <color rgb="FF556A85"/>
      <color rgb="FFADDB7B"/>
      <color rgb="FF7CBF33"/>
      <color rgb="FF00FF00"/>
      <color rgb="FFBEE395"/>
      <color rgb="FF66330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/>
            </a:pPr>
            <a:r>
              <a:rPr lang="es-CL" sz="2400" b="0">
                <a:latin typeface="Arial Narrow" pitchFamily="34" charset="0"/>
              </a:rPr>
              <a:t>Índice</a:t>
            </a:r>
            <a:r>
              <a:rPr lang="es-CL" sz="2400" b="0" baseline="0">
                <a:latin typeface="Arial Narrow" pitchFamily="34" charset="0"/>
              </a:rPr>
              <a:t> Mensual de la Actividad Económica</a:t>
            </a:r>
          </a:p>
          <a:p>
            <a:pPr>
              <a:defRPr sz="1600" b="0"/>
            </a:pPr>
            <a:r>
              <a:rPr lang="es-CL" sz="1600" b="0" baseline="0">
                <a:latin typeface="Arial Narrow" pitchFamily="34" charset="0"/>
              </a:rPr>
              <a:t>Variaciones Porcentuales Interanuales </a:t>
            </a:r>
          </a:p>
          <a:p>
            <a:pPr>
              <a:defRPr sz="1600" b="0"/>
            </a:pPr>
            <a:r>
              <a:rPr lang="es-CL" sz="1600" b="0" baseline="0">
                <a:latin typeface="Arial Narrow" pitchFamily="34" charset="0"/>
              </a:rPr>
              <a:t>Período: Enero 2017 - Marzo 2022</a:t>
            </a:r>
            <a:endParaRPr lang="es-CL" sz="1600" b="0">
              <a:latin typeface="Arial Narrow" pitchFamily="34" charset="0"/>
            </a:endParaRPr>
          </a:p>
        </c:rich>
      </c:tx>
      <c:layout>
        <c:manualLayout>
          <c:xMode val="edge"/>
          <c:yMode val="edge"/>
          <c:x val="0.22467426680959401"/>
          <c:y val="1.2121212121212121E-2"/>
        </c:manualLayout>
      </c:layout>
      <c:overlay val="0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3.9107836006911208E-2"/>
          <c:y val="0.16039385985842677"/>
          <c:w val="0.91863736263736262"/>
          <c:h val="0.69893199713672149"/>
        </c:manualLayout>
      </c:layout>
      <c:barChart>
        <c:barDir val="col"/>
        <c:grouping val="clustered"/>
        <c:varyColors val="0"/>
        <c:ser>
          <c:idx val="1"/>
          <c:order val="0"/>
          <c:tx>
            <c:v>IMAE Original</c:v>
          </c:tx>
          <c:spPr>
            <a:solidFill>
              <a:srgbClr val="3E6CA4"/>
            </a:solidFill>
            <a:ln w="41275" cap="sq">
              <a:noFill/>
              <a:miter lim="800000"/>
            </a:ln>
          </c:spPr>
          <c:invertIfNegative val="0"/>
          <c:dLbls>
            <c:dLbl>
              <c:idx val="50"/>
              <c:layout>
                <c:manualLayout>
                  <c:x val="-1.1734253348073527E-2"/>
                  <c:y val="-2.02140299692893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2"/>
              <c:layout>
                <c:manualLayout>
                  <c:x val="2.4935172870036784E-2"/>
                  <c:y val="6.06420899078669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2"/>
              <c:layout>
                <c:manualLayout>
                  <c:x val="1.9035198959387555E-2"/>
                  <c:y val="4.2348753657284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7"/>
              <c:layout>
                <c:manualLayout>
                  <c:x val="2.3428079083141203E-2"/>
                  <c:y val="1.4116251219094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5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7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8"/>
              <c:layout>
                <c:manualLayout>
                  <c:x val="1.6124919764961693E-2"/>
                  <c:y val="3.2323232323232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1050"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es-G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'C.1'!$A$57:$A$441</c:f>
              <c:numCache>
                <c:formatCode>mmm\-yy</c:formatCode>
                <c:ptCount val="63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</c:numCache>
            </c:numRef>
          </c:cat>
          <c:val>
            <c:numRef>
              <c:f>[0]!Original</c:f>
              <c:numCache>
                <c:formatCode>#,##0.0_-;[Red]\-#,##0.0_-;"-"?_-;_-@_-</c:formatCode>
                <c:ptCount val="63"/>
                <c:pt idx="0">
                  <c:v>5.173378098291721</c:v>
                </c:pt>
                <c:pt idx="1">
                  <c:v>4.4429883697657999</c:v>
                </c:pt>
                <c:pt idx="2">
                  <c:v>4.5218715206152353</c:v>
                </c:pt>
                <c:pt idx="3">
                  <c:v>2.1422436447918471</c:v>
                </c:pt>
                <c:pt idx="4">
                  <c:v>2.3404155963543332</c:v>
                </c:pt>
                <c:pt idx="5">
                  <c:v>2.9912177063156946</c:v>
                </c:pt>
                <c:pt idx="6">
                  <c:v>4.0958197289077987</c:v>
                </c:pt>
                <c:pt idx="7">
                  <c:v>3.1894638463316767</c:v>
                </c:pt>
                <c:pt idx="8">
                  <c:v>2.061456403061257</c:v>
                </c:pt>
                <c:pt idx="9">
                  <c:v>2.9390209206238751</c:v>
                </c:pt>
                <c:pt idx="10">
                  <c:v>1.669916808894456</c:v>
                </c:pt>
                <c:pt idx="11">
                  <c:v>1.6005010931507542</c:v>
                </c:pt>
                <c:pt idx="12">
                  <c:v>2.0157645370148174</c:v>
                </c:pt>
                <c:pt idx="13">
                  <c:v>3.04443496268361</c:v>
                </c:pt>
                <c:pt idx="14">
                  <c:v>3.1358667089421886</c:v>
                </c:pt>
                <c:pt idx="15">
                  <c:v>4.2611372639414213</c:v>
                </c:pt>
                <c:pt idx="16">
                  <c:v>4.389896657919067</c:v>
                </c:pt>
                <c:pt idx="17">
                  <c:v>4.2249406961960574</c:v>
                </c:pt>
                <c:pt idx="18">
                  <c:v>3.8727307658433148</c:v>
                </c:pt>
                <c:pt idx="19">
                  <c:v>3.612292354484012</c:v>
                </c:pt>
                <c:pt idx="20">
                  <c:v>2.9888534556288988</c:v>
                </c:pt>
                <c:pt idx="21">
                  <c:v>3.7760388150747843</c:v>
                </c:pt>
                <c:pt idx="22">
                  <c:v>3.5359935834720773</c:v>
                </c:pt>
                <c:pt idx="23">
                  <c:v>2.1523045947697597</c:v>
                </c:pt>
                <c:pt idx="24">
                  <c:v>3.6671840055244758</c:v>
                </c:pt>
                <c:pt idx="25">
                  <c:v>4.2271682200271954</c:v>
                </c:pt>
                <c:pt idx="26">
                  <c:v>3.5242595419118175</c:v>
                </c:pt>
                <c:pt idx="27">
                  <c:v>3.6620728117810302</c:v>
                </c:pt>
                <c:pt idx="28">
                  <c:v>4.1746465813748728</c:v>
                </c:pt>
                <c:pt idx="29">
                  <c:v>3.5134796005784779</c:v>
                </c:pt>
                <c:pt idx="30">
                  <c:v>3.9708232522426243</c:v>
                </c:pt>
                <c:pt idx="31">
                  <c:v>3.2961735073056389</c:v>
                </c:pt>
                <c:pt idx="32">
                  <c:v>4.6563124319078923</c:v>
                </c:pt>
                <c:pt idx="33">
                  <c:v>4.2547137733373006</c:v>
                </c:pt>
                <c:pt idx="34">
                  <c:v>4.8756979357792005</c:v>
                </c:pt>
                <c:pt idx="35">
                  <c:v>4.1972421562363991</c:v>
                </c:pt>
                <c:pt idx="36">
                  <c:v>4.0630377623758704</c:v>
                </c:pt>
                <c:pt idx="37">
                  <c:v>2.2442763479155587</c:v>
                </c:pt>
                <c:pt idx="38">
                  <c:v>-3.7224439485069212</c:v>
                </c:pt>
                <c:pt idx="39">
                  <c:v>-9.072209322565854</c:v>
                </c:pt>
                <c:pt idx="40">
                  <c:v>-9.8505696797132174</c:v>
                </c:pt>
                <c:pt idx="41">
                  <c:v>-7.3714398048272614</c:v>
                </c:pt>
                <c:pt idx="42">
                  <c:v>-3.5938740440487607</c:v>
                </c:pt>
                <c:pt idx="43">
                  <c:v>-1.0929698216548047</c:v>
                </c:pt>
                <c:pt idx="44">
                  <c:v>0.76641648877591706</c:v>
                </c:pt>
                <c:pt idx="45">
                  <c:v>1.8112785662515023</c:v>
                </c:pt>
                <c:pt idx="46">
                  <c:v>0.85702405799699477</c:v>
                </c:pt>
                <c:pt idx="47">
                  <c:v>3.5241725979577154</c:v>
                </c:pt>
                <c:pt idx="48">
                  <c:v>1.455395323106373</c:v>
                </c:pt>
                <c:pt idx="49">
                  <c:v>2.467828016271099</c:v>
                </c:pt>
                <c:pt idx="50">
                  <c:v>9.8192491563529671</c:v>
                </c:pt>
                <c:pt idx="51">
                  <c:v>15.377274313097573</c:v>
                </c:pt>
                <c:pt idx="52">
                  <c:v>16.607828947631972</c:v>
                </c:pt>
                <c:pt idx="53">
                  <c:v>14.32380267814554</c:v>
                </c:pt>
                <c:pt idx="54">
                  <c:v>10.7297391746839</c:v>
                </c:pt>
                <c:pt idx="55">
                  <c:v>7.9115637241663279</c:v>
                </c:pt>
                <c:pt idx="56">
                  <c:v>5.7854737319906349</c:v>
                </c:pt>
                <c:pt idx="57">
                  <c:v>4.3220593825542579</c:v>
                </c:pt>
                <c:pt idx="58">
                  <c:v>5.7143358097137593</c:v>
                </c:pt>
                <c:pt idx="59">
                  <c:v>4.2236406709855885</c:v>
                </c:pt>
                <c:pt idx="60">
                  <c:v>4.7078270242824516</c:v>
                </c:pt>
                <c:pt idx="61">
                  <c:v>4.5975865561401292</c:v>
                </c:pt>
                <c:pt idx="62">
                  <c:v>4.2680342442677812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67753216"/>
        <c:axId val="167754752"/>
      </c:barChart>
      <c:lineChart>
        <c:grouping val="standard"/>
        <c:varyColors val="0"/>
        <c:ser>
          <c:idx val="3"/>
          <c:order val="1"/>
          <c:tx>
            <c:v>IMAE Tendencia-ciclo</c:v>
          </c:tx>
          <c:spPr>
            <a:ln w="57150" cmpd="thickThin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50"/>
              <c:layout>
                <c:manualLayout>
                  <c:x val="-2.0534943359128564E-2"/>
                  <c:y val="2.4256835963146799E-2"/>
                </c:manualLayout>
              </c:layout>
              <c:numFmt formatCode="#,##0.0" sourceLinked="0"/>
              <c:spPr>
                <a:solidFill>
                  <a:schemeClr val="bg1"/>
                </a:solidFill>
                <a:ln>
                  <a:solidFill>
                    <a:srgbClr val="FF0000"/>
                  </a:solidFill>
                </a:ln>
              </c:spPr>
              <c:txPr>
                <a:bodyPr/>
                <a:lstStyle/>
                <a:p>
                  <a:pPr>
                    <a:defRPr sz="1050" b="1">
                      <a:solidFill>
                        <a:srgbClr val="FF0000"/>
                      </a:solidFill>
                    </a:defRPr>
                  </a:pPr>
                  <a:endParaRPr lang="es-G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2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2"/>
              <c:layout>
                <c:manualLayout>
                  <c:x val="-2.9285098853926504E-3"/>
                  <c:y val="4.03321463402705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7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5"/>
              <c:layout>
                <c:manualLayout>
                  <c:x val="-2.198852695222038E-2"/>
                  <c:y val="-4.2424242424242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7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8"/>
              <c:layout>
                <c:manualLayout>
                  <c:x val="-5.8636071872587969E-3"/>
                  <c:y val="-4.04040404040404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050" b="1">
                    <a:solidFill>
                      <a:srgbClr val="FF0000"/>
                    </a:solidFill>
                  </a:defRPr>
                </a:pPr>
                <a:endParaRPr lang="es-G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'C.1'!$G$165:$G$237</c:f>
            </c:multiLvlStrRef>
          </c:cat>
          <c:val>
            <c:numRef>
              <c:f>[0]!Tendencia</c:f>
              <c:numCache>
                <c:formatCode>#,##0.0_-;[Red]\-#,##0.0_-;"-"?_-;_-@_-</c:formatCode>
                <c:ptCount val="63"/>
                <c:pt idx="0">
                  <c:v>4.3871318195917155</c:v>
                </c:pt>
                <c:pt idx="1">
                  <c:v>4.4058593828226975</c:v>
                </c:pt>
                <c:pt idx="2">
                  <c:v>4.09382048533557</c:v>
                </c:pt>
                <c:pt idx="3">
                  <c:v>3.6699165985103548</c:v>
                </c:pt>
                <c:pt idx="4">
                  <c:v>3.3920034701363733</c:v>
                </c:pt>
                <c:pt idx="5">
                  <c:v>3.2148959667179184</c:v>
                </c:pt>
                <c:pt idx="6">
                  <c:v>3.0400189958355952</c:v>
                </c:pt>
                <c:pt idx="7">
                  <c:v>2.7480316660656143</c:v>
                </c:pt>
                <c:pt idx="8">
                  <c:v>2.3328582272048806</c:v>
                </c:pt>
                <c:pt idx="9">
                  <c:v>1.8612090919168054</c:v>
                </c:pt>
                <c:pt idx="10">
                  <c:v>1.5550337896830939</c:v>
                </c:pt>
                <c:pt idx="11">
                  <c:v>1.6392248322359819</c:v>
                </c:pt>
                <c:pt idx="12">
                  <c:v>2.0713243713798875</c:v>
                </c:pt>
                <c:pt idx="13">
                  <c:v>2.7728781281609827</c:v>
                </c:pt>
                <c:pt idx="14">
                  <c:v>3.5896310703043213</c:v>
                </c:pt>
                <c:pt idx="15">
                  <c:v>4.2144423677412703</c:v>
                </c:pt>
                <c:pt idx="16">
                  <c:v>4.476395493487928</c:v>
                </c:pt>
                <c:pt idx="17">
                  <c:v>4.3583505765931676</c:v>
                </c:pt>
                <c:pt idx="18">
                  <c:v>4.048612435340786</c:v>
                </c:pt>
                <c:pt idx="19">
                  <c:v>3.7429759966604195</c:v>
                </c:pt>
                <c:pt idx="20">
                  <c:v>3.4816852282891517</c:v>
                </c:pt>
                <c:pt idx="21">
                  <c:v>3.3117623761322221</c:v>
                </c:pt>
                <c:pt idx="22">
                  <c:v>3.2635433767705706</c:v>
                </c:pt>
                <c:pt idx="23">
                  <c:v>3.3236063200909882</c:v>
                </c:pt>
                <c:pt idx="24">
                  <c:v>3.4915402081658158</c:v>
                </c:pt>
                <c:pt idx="25">
                  <c:v>3.7026871175888942</c:v>
                </c:pt>
                <c:pt idx="26">
                  <c:v>3.8956867993354791</c:v>
                </c:pt>
                <c:pt idx="27">
                  <c:v>4.0062267576081751</c:v>
                </c:pt>
                <c:pt idx="28">
                  <c:v>3.9997571861112533</c:v>
                </c:pt>
                <c:pt idx="29">
                  <c:v>3.9874892291294373</c:v>
                </c:pt>
                <c:pt idx="30">
                  <c:v>3.9085450120666394</c:v>
                </c:pt>
                <c:pt idx="31">
                  <c:v>3.8844795543831196</c:v>
                </c:pt>
                <c:pt idx="32">
                  <c:v>4.091964992134379</c:v>
                </c:pt>
                <c:pt idx="33">
                  <c:v>4.3971953931521597</c:v>
                </c:pt>
                <c:pt idx="34">
                  <c:v>4.3881857595489606</c:v>
                </c:pt>
                <c:pt idx="35">
                  <c:v>3.6096879017982246</c:v>
                </c:pt>
                <c:pt idx="36">
                  <c:v>1.7861942057019178</c:v>
                </c:pt>
                <c:pt idx="37">
                  <c:v>-0.96174110695146453</c:v>
                </c:pt>
                <c:pt idx="38">
                  <c:v>-4.0562871783385788</c:v>
                </c:pt>
                <c:pt idx="39">
                  <c:v>-6.4345301212547383</c:v>
                </c:pt>
                <c:pt idx="40">
                  <c:v>-7.2812716073942738</c:v>
                </c:pt>
                <c:pt idx="41">
                  <c:v>-6.3590131105574983</c:v>
                </c:pt>
                <c:pt idx="42">
                  <c:v>-4.1598465411173891</c:v>
                </c:pt>
                <c:pt idx="43">
                  <c:v>-1.7171794518653201</c:v>
                </c:pt>
                <c:pt idx="44">
                  <c:v>0.1260106393880136</c:v>
                </c:pt>
                <c:pt idx="45">
                  <c:v>1.1545941886849391</c:v>
                </c:pt>
                <c:pt idx="46">
                  <c:v>1.7162203244765522</c:v>
                </c:pt>
                <c:pt idx="47">
                  <c:v>2.4488050551361624</c:v>
                </c:pt>
                <c:pt idx="48">
                  <c:v>3.8822376373982337</c:v>
                </c:pt>
                <c:pt idx="49">
                  <c:v>6.3598485887168579</c:v>
                </c:pt>
                <c:pt idx="50">
                  <c:v>9.6329747794671192</c:v>
                </c:pt>
                <c:pt idx="51">
                  <c:v>12.641277415778987</c:v>
                </c:pt>
                <c:pt idx="52">
                  <c:v>14.09679417681042</c:v>
                </c:pt>
                <c:pt idx="53">
                  <c:v>13.248683464467263</c:v>
                </c:pt>
                <c:pt idx="54">
                  <c:v>10.771709085002797</c:v>
                </c:pt>
                <c:pt idx="55">
                  <c:v>8.0274861743886703</c:v>
                </c:pt>
                <c:pt idx="56">
                  <c:v>6.0305549954317854</c:v>
                </c:pt>
                <c:pt idx="57">
                  <c:v>5.0743826118697655</c:v>
                </c:pt>
                <c:pt idx="58">
                  <c:v>4.8300248144768148</c:v>
                </c:pt>
                <c:pt idx="59">
                  <c:v>4.8415079755650652</c:v>
                </c:pt>
                <c:pt idx="60">
                  <c:v>4.8347730066947321</c:v>
                </c:pt>
                <c:pt idx="61">
                  <c:v>4.5300598743839942</c:v>
                </c:pt>
                <c:pt idx="62">
                  <c:v>3.881330967343672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753216"/>
        <c:axId val="167754752"/>
      </c:lineChart>
      <c:catAx>
        <c:axId val="16775321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mmm\.yy" sourceLinked="0"/>
        <c:majorTickMark val="out"/>
        <c:minorTickMark val="none"/>
        <c:tickLblPos val="low"/>
        <c:spPr>
          <a:ln w="19050">
            <a:solidFill>
              <a:srgbClr val="000000"/>
            </a:solidFill>
          </a:ln>
        </c:spPr>
        <c:txPr>
          <a:bodyPr/>
          <a:lstStyle/>
          <a:p>
            <a:pPr>
              <a:defRPr sz="1000">
                <a:latin typeface="Arial Narrow" pitchFamily="34" charset="0"/>
              </a:defRPr>
            </a:pPr>
            <a:endParaRPr lang="es-GT"/>
          </a:p>
        </c:txPr>
        <c:crossAx val="167754752"/>
        <c:crosses val="autoZero"/>
        <c:auto val="0"/>
        <c:lblAlgn val="ctr"/>
        <c:lblOffset val="100"/>
        <c:tickMarkSkip val="12"/>
        <c:noMultiLvlLbl val="0"/>
      </c:catAx>
      <c:valAx>
        <c:axId val="16775475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Arial Narrow" pitchFamily="34" charset="0"/>
              </a:defRPr>
            </a:pPr>
            <a:endParaRPr lang="es-GT"/>
          </a:p>
        </c:txPr>
        <c:crossAx val="167753216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9920913731937355E-2"/>
          <c:y val="0.92567627987500045"/>
          <c:w val="0.89999998845746609"/>
          <c:h val="3.9301200986240355E-2"/>
        </c:manualLayout>
      </c:layout>
      <c:overlay val="0"/>
      <c:txPr>
        <a:bodyPr/>
        <a:lstStyle/>
        <a:p>
          <a:pPr>
            <a:defRPr sz="1200">
              <a:latin typeface="Arial Narrow" pitchFamily="34" charset="0"/>
            </a:defRPr>
          </a:pPr>
          <a:endParaRPr lang="es-GT"/>
        </a:p>
      </c:txPr>
    </c:legend>
    <c:plotVisOnly val="1"/>
    <c:dispBlanksAs val="gap"/>
    <c:showDLblsOverMax val="0"/>
  </c:chart>
  <c:spPr>
    <a:noFill/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2">
    <tabColor theme="0" tint="-4.9989318521683403E-2"/>
  </sheetPr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2683569</xdr:colOff>
      <xdr:row>1</xdr:row>
      <xdr:rowOff>77090</xdr:rowOff>
    </xdr:from>
    <xdr:to>
      <xdr:col>2</xdr:col>
      <xdr:colOff>5158760</xdr:colOff>
      <xdr:row>10</xdr:row>
      <xdr:rowOff>150491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02744" y="239015"/>
          <a:ext cx="2475191" cy="15307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8412" cy="6282765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0.03185</cdr:x>
      <cdr:y>0.96068</cdr:y>
    </cdr:from>
    <cdr:to>
      <cdr:x>0.2416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75936" y="6039315"/>
          <a:ext cx="1817192" cy="247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GT" sz="1100"/>
            <a:t>Fuente: Banco de Guatemala</a:t>
          </a:r>
        </a:p>
      </cdr:txBody>
    </cdr:sp>
  </cdr:relSizeAnchor>
  <cdr:relSizeAnchor xmlns:cdr="http://schemas.openxmlformats.org/drawingml/2006/chartDrawing">
    <cdr:from>
      <cdr:x>0.03953</cdr:x>
      <cdr:y>0.12251</cdr:y>
    </cdr:from>
    <cdr:to>
      <cdr:x>0.10213</cdr:x>
      <cdr:y>0.16486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342900" y="771525"/>
          <a:ext cx="5429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GT" sz="1100"/>
            <a:t>Var. 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g1024635\Direcci&#243;n\NUEVO%20IMAE\ACTIVIDAD%20AGRICOLA\&#205;ndice%20Mensual%20de%20la%20Actividad%20Agropecuari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uadros%20con%20macro/2.Cuadros_y_gr&#225;ficas_IMAE_v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FRAS ANUALES"/>
      <sheetName val="Cifras Mensualizadas"/>
      <sheetName val="Prod. Agrícolas de Exportación"/>
      <sheetName val="Prod. Agrícolas de Con. Interno"/>
      <sheetName val="Prod. Agrícolas de C. Industria"/>
      <sheetName val="Productos Pecuarios"/>
      <sheetName val="IMAA"/>
      <sheetName val="Cuadros del IMAA"/>
      <sheetName val="Componentes de las Series"/>
      <sheetName val="Componentes con TRAMO-SEATS"/>
      <sheetName val="NOTRAD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 "/>
      <sheetName val="1.0"/>
      <sheetName val="1.2"/>
    </sheetNames>
    <sheetDataSet>
      <sheetData sheetId="0"/>
      <sheetData sheetId="1">
        <row r="22">
          <cell r="C22">
            <v>3.6379281297674879</v>
          </cell>
          <cell r="E22">
            <v>3.4761312840891492</v>
          </cell>
        </row>
        <row r="23">
          <cell r="C23">
            <v>3.9806568879587445</v>
          </cell>
          <cell r="E23">
            <v>3.9607319575552253</v>
          </cell>
        </row>
        <row r="24">
          <cell r="C24">
            <v>5.2336849235894363</v>
          </cell>
          <cell r="E24">
            <v>4.3859048213589915</v>
          </cell>
        </row>
        <row r="25">
          <cell r="C25">
            <v>3.7058829945661813</v>
          </cell>
          <cell r="E25">
            <v>4.6790051801740162</v>
          </cell>
        </row>
        <row r="26">
          <cell r="C26">
            <v>4.91075705395086</v>
          </cell>
          <cell r="E26">
            <v>4.7808843393963372</v>
          </cell>
        </row>
        <row r="27">
          <cell r="C27">
            <v>4.5793146805815894</v>
          </cell>
          <cell r="E27">
            <v>4.7086735826237174</v>
          </cell>
        </row>
        <row r="28">
          <cell r="C28">
            <v>5.2260149841802104</v>
          </cell>
          <cell r="E28">
            <v>4.5519999182596536</v>
          </cell>
        </row>
        <row r="29">
          <cell r="C29">
            <v>3.5851970697998325</v>
          </cell>
          <cell r="E29">
            <v>4.4321532988088848</v>
          </cell>
        </row>
        <row r="30">
          <cell r="C30">
            <v>4.0367752349620929</v>
          </cell>
          <cell r="E30">
            <v>4.4326461026301729</v>
          </cell>
        </row>
        <row r="31">
          <cell r="C31">
            <v>4.0628835498526854</v>
          </cell>
          <cell r="E31">
            <v>4.5472127318573001</v>
          </cell>
        </row>
        <row r="32">
          <cell r="C32">
            <v>4.3979275002993461</v>
          </cell>
          <cell r="E32">
            <v>4.6936287707315216</v>
          </cell>
        </row>
        <row r="33">
          <cell r="C33">
            <v>5.8629356066982155</v>
          </cell>
          <cell r="E33">
            <v>4.7808740798890028</v>
          </cell>
        </row>
        <row r="34">
          <cell r="C34">
            <v>4.9648697801200683</v>
          </cell>
          <cell r="E34">
            <v>4.695980104254545</v>
          </cell>
        </row>
        <row r="35">
          <cell r="C35">
            <v>4.433135026669504</v>
          </cell>
          <cell r="E35">
            <v>4.4301235887039212</v>
          </cell>
        </row>
        <row r="36">
          <cell r="C36">
            <v>4.8186150399267831</v>
          </cell>
          <cell r="E36">
            <v>4.10615375983663</v>
          </cell>
        </row>
        <row r="37">
          <cell r="C37">
            <v>2.7764857217591867</v>
          </cell>
          <cell r="E37">
            <v>3.883355515329967</v>
          </cell>
        </row>
        <row r="38">
          <cell r="C38">
            <v>2.205397263467205</v>
          </cell>
          <cell r="E38">
            <v>3.8996663171942032</v>
          </cell>
        </row>
        <row r="39">
          <cell r="C39">
            <v>4.355479282759589</v>
          </cell>
          <cell r="E39">
            <v>4.15143268201588</v>
          </cell>
        </row>
        <row r="40">
          <cell r="C40">
            <v>4.6975875924150472</v>
          </cell>
          <cell r="E40">
            <v>4.4913625130980961</v>
          </cell>
        </row>
        <row r="41">
          <cell r="C41">
            <v>5.2267194879781727</v>
          </cell>
          <cell r="E41">
            <v>4.7311558382361056</v>
          </cell>
        </row>
        <row r="42">
          <cell r="C42">
            <v>4.8089731536543354</v>
          </cell>
          <cell r="E42">
            <v>4.7116174070046384</v>
          </cell>
        </row>
        <row r="43">
          <cell r="C43">
            <v>4.3784194820613038</v>
          </cell>
          <cell r="E43">
            <v>4.3570289331819083</v>
          </cell>
        </row>
        <row r="44">
          <cell r="C44">
            <v>4.1002525558499201</v>
          </cell>
          <cell r="E44">
            <v>3.7534078876294501</v>
          </cell>
        </row>
        <row r="45">
          <cell r="C45">
            <v>2.529767888063688</v>
          </cell>
          <cell r="E45">
            <v>3.0780758290290606</v>
          </cell>
        </row>
        <row r="46">
          <cell r="C46">
            <v>1.671212940677691</v>
          </cell>
          <cell r="E46">
            <v>2.5448904499698131</v>
          </cell>
        </row>
        <row r="47">
          <cell r="C47">
            <v>2.1196623217007584</v>
          </cell>
          <cell r="E47">
            <v>2.2813867612451446</v>
          </cell>
        </row>
        <row r="48">
          <cell r="C48">
            <v>0.95531821650045856</v>
          </cell>
          <cell r="E48">
            <v>2.2493397076477635</v>
          </cell>
        </row>
        <row r="49">
          <cell r="C49">
            <v>4.2991385018626147</v>
          </cell>
          <cell r="E49">
            <v>2.3411669028790811</v>
          </cell>
        </row>
        <row r="50">
          <cell r="C50">
            <v>4.1030798495305731</v>
          </cell>
          <cell r="E50">
            <v>2.4073874749561952</v>
          </cell>
        </row>
        <row r="51">
          <cell r="C51">
            <v>2.709505390705317</v>
          </cell>
          <cell r="E51">
            <v>2.371107785946819</v>
          </cell>
        </row>
        <row r="52">
          <cell r="C52">
            <v>0.66612139827672934</v>
          </cell>
          <cell r="E52">
            <v>2.2830200877541813</v>
          </cell>
        </row>
        <row r="53">
          <cell r="C53">
            <v>2.7511284139924612</v>
          </cell>
          <cell r="E53">
            <v>2.2408261631336188</v>
          </cell>
        </row>
        <row r="54">
          <cell r="C54">
            <v>3.0888163491612488</v>
          </cell>
          <cell r="E54">
            <v>2.3602310154952733</v>
          </cell>
        </row>
        <row r="55">
          <cell r="C55">
            <v>1.7586013697712559</v>
          </cell>
          <cell r="E55">
            <v>2.7101258268018569</v>
          </cell>
        </row>
        <row r="56">
          <cell r="C56">
            <v>3.2495983777270681</v>
          </cell>
          <cell r="E56">
            <v>3.2165610562573619</v>
          </cell>
        </row>
        <row r="57">
          <cell r="C57">
            <v>4.6898971623578376</v>
          </cell>
          <cell r="E57">
            <v>3.7131415301896737</v>
          </cell>
        </row>
        <row r="58">
          <cell r="C58">
            <v>5.0439285511945968</v>
          </cell>
          <cell r="E58">
            <v>4.0318949348573199</v>
          </cell>
        </row>
        <row r="59">
          <cell r="C59">
            <v>4.2629882946388733</v>
          </cell>
          <cell r="E59">
            <v>4.0678838734238241</v>
          </cell>
        </row>
        <row r="60">
          <cell r="C60">
            <v>4.5222583798045548</v>
          </cell>
          <cell r="E60">
            <v>3.8699847184698655</v>
          </cell>
        </row>
        <row r="61">
          <cell r="C61">
            <v>1.8971518362635749</v>
          </cell>
          <cell r="E61">
            <v>3.542639410253301</v>
          </cell>
        </row>
        <row r="62">
          <cell r="C62">
            <v>2.3620880719238357</v>
          </cell>
          <cell r="E62">
            <v>3.2413820228833998</v>
          </cell>
        </row>
        <row r="63">
          <cell r="C63">
            <v>2.7081728678402044</v>
          </cell>
          <cell r="E63">
            <v>3.0503124008236568</v>
          </cell>
        </row>
        <row r="64">
          <cell r="C64">
            <v>3.995364082315362</v>
          </cell>
          <cell r="E64">
            <v>2.957011058273082</v>
          </cell>
        </row>
        <row r="65">
          <cell r="C65">
            <v>3.1364970178638316</v>
          </cell>
          <cell r="E65">
            <v>2.8955645498650426</v>
          </cell>
        </row>
        <row r="66">
          <cell r="C66">
            <v>1.9412403712381092</v>
          </cell>
          <cell r="E66">
            <v>2.7803752158209107</v>
          </cell>
        </row>
        <row r="67">
          <cell r="C67">
            <v>3.2203581219540638</v>
          </cell>
          <cell r="E67">
            <v>2.5773430157656207</v>
          </cell>
        </row>
        <row r="68">
          <cell r="C68">
            <v>1.6768251327221151</v>
          </cell>
          <cell r="E68">
            <v>2.3395777181035413</v>
          </cell>
        </row>
        <row r="69">
          <cell r="C69">
            <v>1.4671871873900102</v>
          </cell>
          <cell r="E69">
            <v>2.1711862676963705</v>
          </cell>
        </row>
        <row r="70">
          <cell r="C70">
            <v>1.6064849169295456</v>
          </cell>
          <cell r="E70">
            <v>2.1657673473926451</v>
          </cell>
        </row>
        <row r="71">
          <cell r="C71">
            <v>2.2102842837006023</v>
          </cell>
          <cell r="E71">
            <v>2.3534930088480621</v>
          </cell>
        </row>
        <row r="72">
          <cell r="C72">
            <v>2.2411377281307665</v>
          </cell>
          <cell r="E72">
            <v>2.6675432414536431</v>
          </cell>
        </row>
        <row r="73">
          <cell r="C73">
            <v>3.8307843343380057</v>
          </cell>
          <cell r="E73">
            <v>3.0113356266346045</v>
          </cell>
        </row>
        <row r="74">
          <cell r="C74">
            <v>4.3858358968784472</v>
          </cell>
          <cell r="E74">
            <v>3.2772245664287851</v>
          </cell>
        </row>
        <row r="75">
          <cell r="C75">
            <v>3.8407529382696453</v>
          </cell>
          <cell r="E75">
            <v>3.4055957061903825</v>
          </cell>
        </row>
        <row r="76">
          <cell r="C76">
            <v>3.3183747956628196</v>
          </cell>
          <cell r="E76">
            <v>3.4079806446220289</v>
          </cell>
        </row>
        <row r="77">
          <cell r="C77">
            <v>3.384205727902895</v>
          </cell>
          <cell r="E77">
            <v>3.3093412887897529</v>
          </cell>
        </row>
        <row r="78">
          <cell r="C78">
            <v>2.7054498650843186</v>
          </cell>
          <cell r="E78">
            <v>3.1912243659970301</v>
          </cell>
        </row>
        <row r="79">
          <cell r="C79">
            <v>3.5846625979094</v>
          </cell>
          <cell r="E79">
            <v>3.1133395713089698</v>
          </cell>
        </row>
        <row r="80">
          <cell r="C80">
            <v>3.5780318425233446</v>
          </cell>
          <cell r="E80">
            <v>3.115160242600794</v>
          </cell>
        </row>
        <row r="81">
          <cell r="C81">
            <v>2.1058448091461912</v>
          </cell>
          <cell r="E81">
            <v>3.1883623382846338</v>
          </cell>
        </row>
        <row r="82">
          <cell r="C82">
            <v>3.0859460682953994</v>
          </cell>
          <cell r="E82">
            <v>3.2848942705561655</v>
          </cell>
        </row>
        <row r="83">
          <cell r="C83">
            <v>3.6325753322489476</v>
          </cell>
          <cell r="E83">
            <v>3.3791562406247522</v>
          </cell>
        </row>
        <row r="84">
          <cell r="C84">
            <v>3.4314759140796127</v>
          </cell>
          <cell r="E84">
            <v>3.4653722535256293</v>
          </cell>
        </row>
        <row r="85">
          <cell r="C85">
            <v>4.0015665013026336</v>
          </cell>
          <cell r="E85">
            <v>3.5428463678498758</v>
          </cell>
        </row>
        <row r="86">
          <cell r="C86">
            <v>3.5845140964419784</v>
          </cell>
          <cell r="E86">
            <v>3.608001283528921</v>
          </cell>
        </row>
        <row r="87">
          <cell r="C87">
            <v>3.2874637834542852</v>
          </cell>
          <cell r="E87">
            <v>3.6644063175502026</v>
          </cell>
        </row>
        <row r="88">
          <cell r="C88">
            <v>3.8847883212977905</v>
          </cell>
          <cell r="E88">
            <v>3.7113539818555381</v>
          </cell>
        </row>
        <row r="89">
          <cell r="C89">
            <v>4.1790512882394069</v>
          </cell>
          <cell r="E89">
            <v>3.7721871317464775</v>
          </cell>
        </row>
        <row r="90">
          <cell r="C90">
            <v>4.6452720788060731</v>
          </cell>
          <cell r="E90">
            <v>3.8249934099457477</v>
          </cell>
        </row>
        <row r="91">
          <cell r="C91">
            <v>3.3464683520768972</v>
          </cell>
          <cell r="E91">
            <v>3.8442789465566278</v>
          </cell>
        </row>
        <row r="92">
          <cell r="C92" t="str">
            <v/>
          </cell>
          <cell r="E92" t="str">
            <v/>
          </cell>
        </row>
        <row r="93">
          <cell r="C93" t="str">
            <v/>
          </cell>
          <cell r="E93" t="str">
            <v/>
          </cell>
        </row>
        <row r="94">
          <cell r="C94" t="str">
            <v/>
          </cell>
          <cell r="E94" t="str">
            <v/>
          </cell>
        </row>
        <row r="95">
          <cell r="C95" t="str">
            <v/>
          </cell>
          <cell r="E95" t="str">
            <v/>
          </cell>
        </row>
        <row r="96">
          <cell r="C96" t="str">
            <v/>
          </cell>
          <cell r="E96" t="str">
            <v/>
          </cell>
        </row>
        <row r="97">
          <cell r="C97" t="str">
            <v/>
          </cell>
          <cell r="E97" t="str">
            <v/>
          </cell>
        </row>
        <row r="98">
          <cell r="C98" t="str">
            <v/>
          </cell>
          <cell r="E98" t="str">
            <v/>
          </cell>
        </row>
        <row r="99">
          <cell r="C99" t="str">
            <v/>
          </cell>
          <cell r="E99" t="str">
            <v/>
          </cell>
        </row>
        <row r="100">
          <cell r="C100" t="str">
            <v/>
          </cell>
          <cell r="E100" t="str">
            <v/>
          </cell>
        </row>
        <row r="101">
          <cell r="C101" t="str">
            <v/>
          </cell>
          <cell r="E101" t="str">
            <v/>
          </cell>
        </row>
        <row r="102">
          <cell r="C102" t="str">
            <v/>
          </cell>
          <cell r="E102" t="str">
            <v/>
          </cell>
        </row>
        <row r="103">
          <cell r="C103" t="str">
            <v/>
          </cell>
          <cell r="E103" t="str">
            <v/>
          </cell>
        </row>
        <row r="104">
          <cell r="C104" t="str">
            <v/>
          </cell>
          <cell r="E104" t="str">
            <v/>
          </cell>
        </row>
        <row r="105">
          <cell r="C105" t="str">
            <v/>
          </cell>
          <cell r="E105" t="str">
            <v/>
          </cell>
        </row>
        <row r="106">
          <cell r="C106" t="str">
            <v/>
          </cell>
          <cell r="E106" t="str">
            <v/>
          </cell>
        </row>
        <row r="107">
          <cell r="C107" t="str">
            <v/>
          </cell>
          <cell r="E107" t="str">
            <v/>
          </cell>
        </row>
        <row r="108">
          <cell r="C108" t="str">
            <v/>
          </cell>
          <cell r="E108" t="str">
            <v/>
          </cell>
        </row>
        <row r="109">
          <cell r="C109" t="str">
            <v/>
          </cell>
          <cell r="E109" t="str">
            <v/>
          </cell>
        </row>
        <row r="110">
          <cell r="C110" t="str">
            <v/>
          </cell>
          <cell r="E110" t="str">
            <v/>
          </cell>
        </row>
        <row r="111">
          <cell r="C111" t="str">
            <v/>
          </cell>
          <cell r="E111" t="str">
            <v/>
          </cell>
        </row>
        <row r="112">
          <cell r="C112" t="str">
            <v/>
          </cell>
          <cell r="E112" t="str">
            <v/>
          </cell>
        </row>
        <row r="113">
          <cell r="C113" t="str">
            <v/>
          </cell>
          <cell r="E113" t="str">
            <v/>
          </cell>
        </row>
        <row r="114">
          <cell r="C114" t="str">
            <v/>
          </cell>
          <cell r="E114" t="str">
            <v/>
          </cell>
        </row>
        <row r="115">
          <cell r="C115" t="str">
            <v/>
          </cell>
          <cell r="E115" t="str">
            <v/>
          </cell>
        </row>
        <row r="116">
          <cell r="C116" t="str">
            <v/>
          </cell>
          <cell r="E116" t="str">
            <v/>
          </cell>
        </row>
        <row r="117">
          <cell r="C117" t="str">
            <v/>
          </cell>
          <cell r="E117" t="str">
            <v/>
          </cell>
        </row>
        <row r="118">
          <cell r="C118" t="str">
            <v/>
          </cell>
          <cell r="E118" t="str">
            <v/>
          </cell>
        </row>
        <row r="119">
          <cell r="C119" t="str">
            <v/>
          </cell>
          <cell r="E119" t="str">
            <v/>
          </cell>
        </row>
        <row r="120">
          <cell r="C120" t="str">
            <v/>
          </cell>
          <cell r="E120" t="str">
            <v/>
          </cell>
        </row>
        <row r="121">
          <cell r="C121" t="str">
            <v/>
          </cell>
          <cell r="E121" t="str">
            <v/>
          </cell>
        </row>
        <row r="122">
          <cell r="C122" t="str">
            <v/>
          </cell>
          <cell r="E122" t="str">
            <v/>
          </cell>
        </row>
        <row r="123">
          <cell r="C123" t="str">
            <v/>
          </cell>
          <cell r="E123" t="str">
            <v/>
          </cell>
        </row>
        <row r="124">
          <cell r="C124" t="str">
            <v/>
          </cell>
          <cell r="E124" t="str">
            <v/>
          </cell>
        </row>
        <row r="125">
          <cell r="C125" t="str">
            <v/>
          </cell>
          <cell r="E125" t="str">
            <v/>
          </cell>
        </row>
        <row r="126">
          <cell r="C126" t="str">
            <v/>
          </cell>
          <cell r="E126" t="str">
            <v/>
          </cell>
        </row>
        <row r="127">
          <cell r="C127" t="str">
            <v/>
          </cell>
          <cell r="E127" t="str">
            <v/>
          </cell>
        </row>
        <row r="128">
          <cell r="C128" t="str">
            <v/>
          </cell>
          <cell r="E128" t="str">
            <v/>
          </cell>
        </row>
        <row r="129">
          <cell r="C129" t="str">
            <v/>
          </cell>
          <cell r="E129" t="str">
            <v/>
          </cell>
        </row>
        <row r="130">
          <cell r="C130" t="str">
            <v/>
          </cell>
          <cell r="E130" t="str">
            <v/>
          </cell>
        </row>
        <row r="131">
          <cell r="C131" t="str">
            <v/>
          </cell>
          <cell r="E131" t="str">
            <v/>
          </cell>
        </row>
        <row r="132">
          <cell r="C132" t="str">
            <v/>
          </cell>
          <cell r="E132" t="str">
            <v/>
          </cell>
        </row>
        <row r="133">
          <cell r="C133" t="str">
            <v/>
          </cell>
          <cell r="E133" t="str">
            <v/>
          </cell>
        </row>
        <row r="134">
          <cell r="C134" t="str">
            <v/>
          </cell>
          <cell r="E134" t="str">
            <v/>
          </cell>
        </row>
        <row r="135">
          <cell r="C135" t="str">
            <v/>
          </cell>
          <cell r="E135" t="str">
            <v/>
          </cell>
        </row>
        <row r="136">
          <cell r="C136" t="str">
            <v/>
          </cell>
          <cell r="E136" t="str">
            <v/>
          </cell>
        </row>
        <row r="137">
          <cell r="C137" t="str">
            <v/>
          </cell>
          <cell r="E137" t="str">
            <v/>
          </cell>
        </row>
        <row r="138">
          <cell r="C138" t="str">
            <v/>
          </cell>
          <cell r="E138" t="str">
            <v/>
          </cell>
        </row>
        <row r="139">
          <cell r="C139" t="str">
            <v/>
          </cell>
          <cell r="E139" t="str">
            <v/>
          </cell>
        </row>
        <row r="140">
          <cell r="C140" t="str">
            <v/>
          </cell>
          <cell r="E140" t="str">
            <v/>
          </cell>
        </row>
        <row r="141">
          <cell r="C141" t="str">
            <v/>
          </cell>
          <cell r="E141" t="str">
            <v/>
          </cell>
        </row>
        <row r="142">
          <cell r="C142" t="str">
            <v/>
          </cell>
          <cell r="E142" t="str">
            <v/>
          </cell>
        </row>
        <row r="143">
          <cell r="C143" t="str">
            <v/>
          </cell>
          <cell r="E143" t="str">
            <v/>
          </cell>
        </row>
        <row r="144">
          <cell r="C144" t="str">
            <v/>
          </cell>
          <cell r="E144" t="str">
            <v/>
          </cell>
        </row>
        <row r="145">
          <cell r="C145" t="str">
            <v/>
          </cell>
          <cell r="E145" t="str">
            <v/>
          </cell>
        </row>
        <row r="146">
          <cell r="C146" t="str">
            <v/>
          </cell>
          <cell r="E146" t="str">
            <v/>
          </cell>
        </row>
        <row r="147">
          <cell r="C147" t="str">
            <v/>
          </cell>
          <cell r="E147" t="str">
            <v/>
          </cell>
        </row>
        <row r="148">
          <cell r="C148" t="str">
            <v/>
          </cell>
          <cell r="E148" t="str">
            <v/>
          </cell>
        </row>
        <row r="149">
          <cell r="C149" t="str">
            <v/>
          </cell>
          <cell r="E149" t="str">
            <v/>
          </cell>
        </row>
        <row r="150">
          <cell r="C150" t="str">
            <v/>
          </cell>
          <cell r="E150" t="str">
            <v/>
          </cell>
        </row>
        <row r="151">
          <cell r="C151" t="str">
            <v/>
          </cell>
          <cell r="E151" t="str">
            <v/>
          </cell>
        </row>
        <row r="152">
          <cell r="C152" t="str">
            <v/>
          </cell>
          <cell r="E152" t="str">
            <v/>
          </cell>
        </row>
        <row r="153">
          <cell r="C153" t="str">
            <v/>
          </cell>
          <cell r="E153" t="str">
            <v/>
          </cell>
        </row>
        <row r="154">
          <cell r="C154" t="str">
            <v/>
          </cell>
          <cell r="E154" t="str">
            <v/>
          </cell>
        </row>
        <row r="155">
          <cell r="C155" t="str">
            <v/>
          </cell>
          <cell r="E155" t="str">
            <v/>
          </cell>
        </row>
        <row r="156">
          <cell r="C156" t="str">
            <v/>
          </cell>
          <cell r="E156" t="str">
            <v/>
          </cell>
        </row>
        <row r="157">
          <cell r="C157" t="str">
            <v/>
          </cell>
          <cell r="E157" t="str">
            <v/>
          </cell>
        </row>
        <row r="158">
          <cell r="C158" t="str">
            <v/>
          </cell>
          <cell r="E158" t="str">
            <v/>
          </cell>
        </row>
        <row r="159">
          <cell r="C159" t="str">
            <v/>
          </cell>
          <cell r="E159" t="str">
            <v/>
          </cell>
        </row>
        <row r="160">
          <cell r="C160" t="str">
            <v/>
          </cell>
          <cell r="E160" t="str">
            <v/>
          </cell>
        </row>
        <row r="161">
          <cell r="C161" t="str">
            <v/>
          </cell>
          <cell r="E161" t="str">
            <v/>
          </cell>
        </row>
        <row r="162">
          <cell r="C162" t="str">
            <v/>
          </cell>
          <cell r="E162" t="str">
            <v/>
          </cell>
        </row>
        <row r="163">
          <cell r="C163" t="str">
            <v/>
          </cell>
          <cell r="E163" t="str">
            <v/>
          </cell>
        </row>
        <row r="164">
          <cell r="C164" t="str">
            <v/>
          </cell>
          <cell r="E164" t="str">
            <v/>
          </cell>
        </row>
        <row r="165">
          <cell r="C165" t="str">
            <v/>
          </cell>
          <cell r="E165" t="str">
            <v/>
          </cell>
        </row>
        <row r="166">
          <cell r="C166" t="str">
            <v/>
          </cell>
          <cell r="E166" t="str">
            <v/>
          </cell>
        </row>
        <row r="167">
          <cell r="C167" t="str">
            <v/>
          </cell>
          <cell r="E167" t="str">
            <v/>
          </cell>
        </row>
        <row r="168">
          <cell r="C168" t="str">
            <v/>
          </cell>
          <cell r="E168" t="str">
            <v/>
          </cell>
        </row>
        <row r="169">
          <cell r="C169" t="str">
            <v/>
          </cell>
          <cell r="E169" t="str">
            <v/>
          </cell>
        </row>
        <row r="170">
          <cell r="C170" t="str">
            <v/>
          </cell>
          <cell r="E170" t="str">
            <v/>
          </cell>
        </row>
        <row r="171">
          <cell r="C171" t="str">
            <v/>
          </cell>
          <cell r="E171" t="str">
            <v/>
          </cell>
        </row>
        <row r="172">
          <cell r="C172" t="str">
            <v/>
          </cell>
          <cell r="E172" t="str">
            <v/>
          </cell>
        </row>
        <row r="173">
          <cell r="C173" t="str">
            <v/>
          </cell>
          <cell r="E173" t="str">
            <v/>
          </cell>
        </row>
        <row r="174">
          <cell r="C174" t="str">
            <v/>
          </cell>
          <cell r="E174" t="str">
            <v/>
          </cell>
        </row>
        <row r="175">
          <cell r="C175" t="str">
            <v/>
          </cell>
          <cell r="E175" t="str">
            <v/>
          </cell>
        </row>
        <row r="176">
          <cell r="C176" t="str">
            <v/>
          </cell>
          <cell r="E176" t="str">
            <v/>
          </cell>
        </row>
        <row r="177">
          <cell r="C177" t="str">
            <v/>
          </cell>
          <cell r="E177" t="str">
            <v/>
          </cell>
        </row>
        <row r="178">
          <cell r="C178" t="str">
            <v/>
          </cell>
          <cell r="E178" t="str">
            <v/>
          </cell>
        </row>
        <row r="179">
          <cell r="C179" t="str">
            <v/>
          </cell>
          <cell r="E179" t="str">
            <v/>
          </cell>
        </row>
        <row r="180">
          <cell r="C180" t="str">
            <v/>
          </cell>
          <cell r="E180" t="str">
            <v/>
          </cell>
        </row>
        <row r="181">
          <cell r="C181" t="str">
            <v/>
          </cell>
          <cell r="E181" t="str">
            <v/>
          </cell>
        </row>
        <row r="182">
          <cell r="C182" t="str">
            <v/>
          </cell>
          <cell r="E182" t="str">
            <v/>
          </cell>
        </row>
        <row r="183">
          <cell r="C183" t="str">
            <v/>
          </cell>
          <cell r="E183" t="str">
            <v/>
          </cell>
        </row>
        <row r="184">
          <cell r="C184" t="str">
            <v/>
          </cell>
          <cell r="E184" t="str">
            <v/>
          </cell>
        </row>
        <row r="185">
          <cell r="C185" t="str">
            <v/>
          </cell>
          <cell r="E185" t="str">
            <v/>
          </cell>
        </row>
        <row r="186">
          <cell r="C186" t="str">
            <v/>
          </cell>
          <cell r="E186" t="str">
            <v/>
          </cell>
        </row>
        <row r="187">
          <cell r="C187" t="str">
            <v/>
          </cell>
          <cell r="E187" t="str">
            <v/>
          </cell>
        </row>
        <row r="188">
          <cell r="C188" t="str">
            <v/>
          </cell>
          <cell r="E188" t="str">
            <v/>
          </cell>
        </row>
        <row r="189">
          <cell r="C189" t="str">
            <v/>
          </cell>
          <cell r="E189" t="str">
            <v/>
          </cell>
        </row>
        <row r="190">
          <cell r="C190" t="str">
            <v/>
          </cell>
          <cell r="E190" t="str">
            <v/>
          </cell>
        </row>
        <row r="191">
          <cell r="C191" t="str">
            <v/>
          </cell>
          <cell r="E191" t="str">
            <v/>
          </cell>
        </row>
        <row r="192">
          <cell r="C192" t="str">
            <v/>
          </cell>
          <cell r="E192" t="str">
            <v/>
          </cell>
        </row>
        <row r="193">
          <cell r="C193" t="str">
            <v/>
          </cell>
          <cell r="E193" t="str">
            <v/>
          </cell>
        </row>
        <row r="194">
          <cell r="C194" t="str">
            <v/>
          </cell>
          <cell r="E194" t="str">
            <v/>
          </cell>
        </row>
        <row r="195">
          <cell r="C195" t="str">
            <v/>
          </cell>
          <cell r="E195" t="str">
            <v/>
          </cell>
        </row>
        <row r="196">
          <cell r="C196" t="str">
            <v/>
          </cell>
          <cell r="E196" t="str">
            <v/>
          </cell>
        </row>
        <row r="197">
          <cell r="C197" t="str">
            <v/>
          </cell>
          <cell r="E197" t="str">
            <v/>
          </cell>
        </row>
        <row r="198">
          <cell r="C198" t="str">
            <v/>
          </cell>
          <cell r="E198" t="str">
            <v/>
          </cell>
        </row>
        <row r="199">
          <cell r="C199" t="str">
            <v/>
          </cell>
          <cell r="E199" t="str">
            <v/>
          </cell>
        </row>
        <row r="200">
          <cell r="C200" t="str">
            <v/>
          </cell>
          <cell r="E200" t="str">
            <v/>
          </cell>
        </row>
        <row r="201">
          <cell r="C201" t="str">
            <v/>
          </cell>
          <cell r="E201" t="str">
            <v/>
          </cell>
        </row>
        <row r="202">
          <cell r="C202" t="str">
            <v/>
          </cell>
          <cell r="E202" t="str">
            <v/>
          </cell>
        </row>
        <row r="203">
          <cell r="C203" t="str">
            <v/>
          </cell>
          <cell r="E203" t="str">
            <v/>
          </cell>
        </row>
        <row r="204">
          <cell r="C204" t="str">
            <v/>
          </cell>
          <cell r="E204" t="str">
            <v/>
          </cell>
        </row>
        <row r="205">
          <cell r="C205" t="str">
            <v/>
          </cell>
          <cell r="E205" t="str">
            <v/>
          </cell>
        </row>
        <row r="206">
          <cell r="C206" t="str">
            <v/>
          </cell>
          <cell r="E206" t="str">
            <v/>
          </cell>
        </row>
        <row r="207">
          <cell r="C207" t="str">
            <v/>
          </cell>
          <cell r="E207" t="str">
            <v/>
          </cell>
        </row>
        <row r="208">
          <cell r="C208" t="str">
            <v/>
          </cell>
          <cell r="E208" t="str">
            <v/>
          </cell>
        </row>
        <row r="209">
          <cell r="C209" t="str">
            <v/>
          </cell>
          <cell r="E209" t="str">
            <v/>
          </cell>
        </row>
        <row r="210">
          <cell r="C210" t="str">
            <v/>
          </cell>
          <cell r="E210" t="str">
            <v/>
          </cell>
        </row>
        <row r="211">
          <cell r="C211" t="str">
            <v/>
          </cell>
          <cell r="E211" t="str">
            <v/>
          </cell>
        </row>
        <row r="212">
          <cell r="C212" t="str">
            <v/>
          </cell>
          <cell r="E212" t="str">
            <v/>
          </cell>
        </row>
        <row r="213">
          <cell r="C213" t="str">
            <v/>
          </cell>
          <cell r="E213" t="str">
            <v/>
          </cell>
        </row>
        <row r="214">
          <cell r="C214" t="str">
            <v/>
          </cell>
          <cell r="E214" t="str">
            <v/>
          </cell>
        </row>
        <row r="215">
          <cell r="C215" t="str">
            <v/>
          </cell>
          <cell r="E215" t="str">
            <v/>
          </cell>
        </row>
        <row r="216">
          <cell r="C216" t="str">
            <v/>
          </cell>
          <cell r="E216" t="str">
            <v/>
          </cell>
        </row>
        <row r="217">
          <cell r="C217" t="str">
            <v/>
          </cell>
          <cell r="E217" t="str">
            <v/>
          </cell>
        </row>
        <row r="218">
          <cell r="C218" t="str">
            <v/>
          </cell>
          <cell r="E218" t="str">
            <v/>
          </cell>
        </row>
        <row r="219">
          <cell r="C219" t="str">
            <v/>
          </cell>
          <cell r="E219" t="str">
            <v/>
          </cell>
        </row>
        <row r="220">
          <cell r="C220" t="str">
            <v/>
          </cell>
          <cell r="E220" t="str">
            <v/>
          </cell>
        </row>
        <row r="221">
          <cell r="C221" t="str">
            <v/>
          </cell>
          <cell r="E221" t="str">
            <v/>
          </cell>
        </row>
        <row r="222">
          <cell r="C222" t="str">
            <v/>
          </cell>
          <cell r="E222" t="str">
            <v/>
          </cell>
        </row>
        <row r="223">
          <cell r="C223" t="str">
            <v/>
          </cell>
          <cell r="E223" t="str">
            <v/>
          </cell>
        </row>
        <row r="224">
          <cell r="C224" t="str">
            <v/>
          </cell>
          <cell r="E224" t="str">
            <v/>
          </cell>
        </row>
        <row r="225">
          <cell r="C225" t="str">
            <v/>
          </cell>
          <cell r="E225" t="str">
            <v/>
          </cell>
        </row>
        <row r="226">
          <cell r="C226" t="str">
            <v/>
          </cell>
          <cell r="E226" t="str">
            <v/>
          </cell>
        </row>
        <row r="227">
          <cell r="C227" t="str">
            <v/>
          </cell>
          <cell r="E227" t="str">
            <v/>
          </cell>
        </row>
        <row r="228">
          <cell r="C228" t="str">
            <v/>
          </cell>
          <cell r="E228" t="str">
            <v/>
          </cell>
        </row>
        <row r="229">
          <cell r="C229" t="str">
            <v/>
          </cell>
          <cell r="E229" t="str">
            <v/>
          </cell>
        </row>
        <row r="230">
          <cell r="C230" t="str">
            <v/>
          </cell>
          <cell r="E230" t="str">
            <v/>
          </cell>
        </row>
        <row r="231">
          <cell r="C231" t="str">
            <v/>
          </cell>
          <cell r="E231" t="str">
            <v/>
          </cell>
        </row>
        <row r="232">
          <cell r="C232" t="str">
            <v/>
          </cell>
          <cell r="E232" t="str">
            <v/>
          </cell>
        </row>
        <row r="233">
          <cell r="C233" t="str">
            <v/>
          </cell>
          <cell r="E233" t="str">
            <v/>
          </cell>
        </row>
        <row r="234">
          <cell r="C234" t="str">
            <v/>
          </cell>
          <cell r="E234" t="str">
            <v/>
          </cell>
        </row>
        <row r="235">
          <cell r="C235" t="str">
            <v/>
          </cell>
          <cell r="E235" t="str">
            <v/>
          </cell>
        </row>
        <row r="236">
          <cell r="C236" t="str">
            <v/>
          </cell>
          <cell r="E236" t="str">
            <v/>
          </cell>
        </row>
        <row r="237">
          <cell r="C237" t="str">
            <v/>
          </cell>
          <cell r="E237" t="str">
            <v/>
          </cell>
        </row>
        <row r="238">
          <cell r="C238" t="str">
            <v/>
          </cell>
          <cell r="E238" t="str">
            <v/>
          </cell>
        </row>
        <row r="239">
          <cell r="C239" t="str">
            <v/>
          </cell>
          <cell r="E239" t="str">
            <v/>
          </cell>
        </row>
        <row r="240">
          <cell r="C240" t="str">
            <v/>
          </cell>
          <cell r="E240" t="str">
            <v/>
          </cell>
        </row>
        <row r="241">
          <cell r="C241" t="str">
            <v/>
          </cell>
          <cell r="E241" t="str">
            <v/>
          </cell>
        </row>
        <row r="242">
          <cell r="C242" t="str">
            <v/>
          </cell>
          <cell r="E242" t="str">
            <v/>
          </cell>
        </row>
        <row r="243">
          <cell r="C243" t="str">
            <v/>
          </cell>
          <cell r="E243" t="str">
            <v/>
          </cell>
        </row>
        <row r="244">
          <cell r="C244" t="str">
            <v/>
          </cell>
          <cell r="E244" t="str">
            <v/>
          </cell>
        </row>
        <row r="245">
          <cell r="C245" t="str">
            <v/>
          </cell>
          <cell r="E245" t="str">
            <v/>
          </cell>
        </row>
        <row r="246">
          <cell r="C246" t="str">
            <v/>
          </cell>
          <cell r="E246" t="str">
            <v/>
          </cell>
        </row>
        <row r="247">
          <cell r="C247" t="str">
            <v/>
          </cell>
          <cell r="E247" t="str">
            <v/>
          </cell>
        </row>
        <row r="248">
          <cell r="C248" t="str">
            <v/>
          </cell>
          <cell r="E248" t="str">
            <v/>
          </cell>
        </row>
        <row r="249">
          <cell r="C249" t="str">
            <v/>
          </cell>
          <cell r="E249" t="str">
            <v/>
          </cell>
        </row>
        <row r="250">
          <cell r="C250" t="str">
            <v/>
          </cell>
          <cell r="E250" t="str">
            <v/>
          </cell>
        </row>
        <row r="251">
          <cell r="C251" t="str">
            <v/>
          </cell>
          <cell r="E251" t="str">
            <v/>
          </cell>
        </row>
        <row r="252">
          <cell r="C252" t="str">
            <v/>
          </cell>
          <cell r="E252" t="str">
            <v/>
          </cell>
        </row>
        <row r="253">
          <cell r="C253" t="str">
            <v/>
          </cell>
          <cell r="E253" t="str">
            <v/>
          </cell>
        </row>
        <row r="254">
          <cell r="C254" t="str">
            <v/>
          </cell>
          <cell r="E254" t="str">
            <v/>
          </cell>
        </row>
        <row r="255">
          <cell r="C255" t="str">
            <v/>
          </cell>
          <cell r="E255" t="str">
            <v/>
          </cell>
        </row>
        <row r="256">
          <cell r="C256" t="str">
            <v/>
          </cell>
          <cell r="E256" t="str">
            <v/>
          </cell>
        </row>
        <row r="257">
          <cell r="C257" t="str">
            <v/>
          </cell>
          <cell r="E257" t="str">
            <v/>
          </cell>
        </row>
        <row r="258">
          <cell r="C258" t="str">
            <v/>
          </cell>
          <cell r="E258" t="str">
            <v/>
          </cell>
        </row>
        <row r="259">
          <cell r="C259" t="str">
            <v/>
          </cell>
          <cell r="E259" t="str">
            <v/>
          </cell>
        </row>
        <row r="260">
          <cell r="C260" t="str">
            <v/>
          </cell>
          <cell r="E260" t="str">
            <v/>
          </cell>
        </row>
        <row r="261">
          <cell r="C261" t="str">
            <v/>
          </cell>
          <cell r="E261" t="str">
            <v/>
          </cell>
        </row>
        <row r="262">
          <cell r="C262" t="str">
            <v/>
          </cell>
          <cell r="E262" t="str">
            <v/>
          </cell>
        </row>
        <row r="263">
          <cell r="C263" t="str">
            <v/>
          </cell>
          <cell r="E263" t="str">
            <v/>
          </cell>
        </row>
        <row r="264">
          <cell r="C264" t="str">
            <v/>
          </cell>
          <cell r="E264" t="str">
            <v/>
          </cell>
        </row>
        <row r="265">
          <cell r="C265" t="str">
            <v/>
          </cell>
          <cell r="E265" t="str">
            <v/>
          </cell>
        </row>
        <row r="266">
          <cell r="C266" t="str">
            <v/>
          </cell>
          <cell r="E266" t="str">
            <v/>
          </cell>
        </row>
        <row r="267">
          <cell r="C267" t="str">
            <v/>
          </cell>
          <cell r="E267" t="str">
            <v/>
          </cell>
        </row>
        <row r="268">
          <cell r="C268" t="str">
            <v/>
          </cell>
          <cell r="E268" t="str">
            <v/>
          </cell>
        </row>
        <row r="269">
          <cell r="C269" t="str">
            <v/>
          </cell>
          <cell r="E269" t="str">
            <v/>
          </cell>
        </row>
        <row r="270">
          <cell r="C270" t="str">
            <v/>
          </cell>
          <cell r="E270" t="str">
            <v/>
          </cell>
        </row>
        <row r="271">
          <cell r="C271" t="str">
            <v/>
          </cell>
          <cell r="E271" t="str">
            <v/>
          </cell>
        </row>
        <row r="272">
          <cell r="C272" t="str">
            <v/>
          </cell>
          <cell r="E272" t="str">
            <v/>
          </cell>
        </row>
        <row r="273">
          <cell r="C273" t="str">
            <v/>
          </cell>
          <cell r="E273" t="str">
            <v/>
          </cell>
        </row>
        <row r="274">
          <cell r="C274" t="str">
            <v/>
          </cell>
          <cell r="E274" t="str">
            <v/>
          </cell>
        </row>
        <row r="275">
          <cell r="C275" t="str">
            <v/>
          </cell>
          <cell r="E275" t="str">
            <v/>
          </cell>
        </row>
        <row r="276">
          <cell r="C276" t="str">
            <v/>
          </cell>
          <cell r="E276" t="str">
            <v/>
          </cell>
        </row>
        <row r="277">
          <cell r="C277" t="str">
            <v/>
          </cell>
          <cell r="E277" t="str">
            <v/>
          </cell>
        </row>
        <row r="278">
          <cell r="C278" t="str">
            <v/>
          </cell>
          <cell r="E278" t="str">
            <v/>
          </cell>
        </row>
        <row r="279">
          <cell r="C279" t="str">
            <v/>
          </cell>
          <cell r="E279" t="str">
            <v/>
          </cell>
        </row>
        <row r="280">
          <cell r="C280" t="str">
            <v/>
          </cell>
          <cell r="E280" t="str">
            <v/>
          </cell>
        </row>
        <row r="281">
          <cell r="C281" t="str">
            <v/>
          </cell>
          <cell r="E281" t="str">
            <v/>
          </cell>
        </row>
        <row r="282">
          <cell r="C282" t="str">
            <v/>
          </cell>
          <cell r="E282" t="str">
            <v/>
          </cell>
        </row>
        <row r="283">
          <cell r="C283" t="str">
            <v/>
          </cell>
          <cell r="E283" t="str">
            <v/>
          </cell>
        </row>
        <row r="284">
          <cell r="C284" t="str">
            <v/>
          </cell>
          <cell r="E284" t="str">
            <v/>
          </cell>
        </row>
        <row r="285">
          <cell r="C285" t="str">
            <v/>
          </cell>
          <cell r="E285" t="str">
            <v/>
          </cell>
        </row>
        <row r="286">
          <cell r="C286" t="str">
            <v/>
          </cell>
          <cell r="E286" t="str">
            <v/>
          </cell>
        </row>
        <row r="287">
          <cell r="C287" t="str">
            <v/>
          </cell>
          <cell r="E287" t="str">
            <v/>
          </cell>
        </row>
        <row r="288">
          <cell r="C288" t="str">
            <v/>
          </cell>
          <cell r="E288" t="str">
            <v/>
          </cell>
        </row>
        <row r="289">
          <cell r="C289" t="str">
            <v/>
          </cell>
          <cell r="E289" t="str">
            <v/>
          </cell>
        </row>
        <row r="290">
          <cell r="C290" t="str">
            <v/>
          </cell>
          <cell r="E290" t="str">
            <v/>
          </cell>
        </row>
        <row r="291">
          <cell r="C291" t="str">
            <v/>
          </cell>
          <cell r="E291" t="str">
            <v/>
          </cell>
        </row>
        <row r="292">
          <cell r="C292" t="str">
            <v/>
          </cell>
          <cell r="E292" t="str">
            <v/>
          </cell>
        </row>
        <row r="293">
          <cell r="C293" t="str">
            <v/>
          </cell>
          <cell r="E293" t="str">
            <v/>
          </cell>
        </row>
        <row r="294">
          <cell r="C294" t="str">
            <v/>
          </cell>
          <cell r="E294" t="str">
            <v/>
          </cell>
        </row>
        <row r="295">
          <cell r="C295" t="str">
            <v/>
          </cell>
          <cell r="E295" t="str">
            <v/>
          </cell>
        </row>
        <row r="296">
          <cell r="C296" t="str">
            <v/>
          </cell>
          <cell r="E296" t="str">
            <v/>
          </cell>
        </row>
        <row r="297">
          <cell r="C297" t="str">
            <v/>
          </cell>
          <cell r="E297" t="str">
            <v/>
          </cell>
        </row>
        <row r="298">
          <cell r="C298" t="str">
            <v/>
          </cell>
          <cell r="E298" t="str">
            <v/>
          </cell>
        </row>
        <row r="299">
          <cell r="C299" t="str">
            <v/>
          </cell>
          <cell r="E299" t="str">
            <v/>
          </cell>
        </row>
        <row r="300">
          <cell r="C300" t="str">
            <v/>
          </cell>
          <cell r="E300" t="str">
            <v/>
          </cell>
        </row>
        <row r="301">
          <cell r="C301" t="str">
            <v/>
          </cell>
          <cell r="E301" t="str">
            <v/>
          </cell>
        </row>
        <row r="302">
          <cell r="C302" t="str">
            <v/>
          </cell>
          <cell r="E302" t="str">
            <v/>
          </cell>
        </row>
        <row r="303">
          <cell r="C303" t="str">
            <v/>
          </cell>
          <cell r="E303" t="str">
            <v/>
          </cell>
        </row>
        <row r="304">
          <cell r="C304" t="str">
            <v/>
          </cell>
          <cell r="E304" t="str">
            <v/>
          </cell>
        </row>
        <row r="305">
          <cell r="C305" t="str">
            <v/>
          </cell>
          <cell r="E305" t="str">
            <v/>
          </cell>
        </row>
        <row r="306">
          <cell r="C306" t="str">
            <v/>
          </cell>
          <cell r="E306" t="str">
            <v/>
          </cell>
        </row>
        <row r="307">
          <cell r="C307" t="str">
            <v/>
          </cell>
          <cell r="E307" t="str">
            <v/>
          </cell>
        </row>
        <row r="308">
          <cell r="C308" t="str">
            <v/>
          </cell>
          <cell r="E308" t="str">
            <v/>
          </cell>
        </row>
        <row r="309">
          <cell r="C309" t="str">
            <v/>
          </cell>
          <cell r="E309" t="str">
            <v/>
          </cell>
        </row>
        <row r="310">
          <cell r="C310" t="str">
            <v/>
          </cell>
          <cell r="E310" t="str">
            <v/>
          </cell>
        </row>
        <row r="311">
          <cell r="C311" t="str">
            <v/>
          </cell>
          <cell r="E311" t="str">
            <v/>
          </cell>
        </row>
        <row r="312">
          <cell r="C312" t="str">
            <v/>
          </cell>
          <cell r="E312" t="str">
            <v/>
          </cell>
        </row>
        <row r="313">
          <cell r="C313" t="str">
            <v/>
          </cell>
          <cell r="E313" t="str">
            <v/>
          </cell>
        </row>
        <row r="314">
          <cell r="C314" t="str">
            <v/>
          </cell>
          <cell r="E314" t="str">
            <v/>
          </cell>
        </row>
        <row r="315">
          <cell r="C315" t="str">
            <v/>
          </cell>
          <cell r="E315" t="str">
            <v/>
          </cell>
        </row>
        <row r="316">
          <cell r="C316" t="str">
            <v/>
          </cell>
          <cell r="E316" t="str">
            <v/>
          </cell>
        </row>
        <row r="317">
          <cell r="C317" t="str">
            <v/>
          </cell>
          <cell r="E317" t="str">
            <v/>
          </cell>
        </row>
        <row r="318">
          <cell r="C318" t="str">
            <v/>
          </cell>
          <cell r="E318" t="str">
            <v/>
          </cell>
        </row>
        <row r="319">
          <cell r="C319" t="str">
            <v/>
          </cell>
          <cell r="E319" t="str">
            <v/>
          </cell>
        </row>
        <row r="320">
          <cell r="C320" t="str">
            <v/>
          </cell>
          <cell r="E320" t="str">
            <v/>
          </cell>
        </row>
        <row r="321">
          <cell r="C321" t="str">
            <v/>
          </cell>
          <cell r="E321" t="str">
            <v/>
          </cell>
        </row>
        <row r="322">
          <cell r="C322" t="str">
            <v/>
          </cell>
          <cell r="E322" t="str">
            <v/>
          </cell>
        </row>
        <row r="323">
          <cell r="C323" t="str">
            <v/>
          </cell>
          <cell r="E323" t="str">
            <v/>
          </cell>
        </row>
        <row r="324">
          <cell r="C324" t="str">
            <v/>
          </cell>
          <cell r="E324" t="str">
            <v/>
          </cell>
        </row>
        <row r="325">
          <cell r="C325" t="str">
            <v/>
          </cell>
          <cell r="E325" t="str">
            <v/>
          </cell>
        </row>
        <row r="326">
          <cell r="C326" t="str">
            <v/>
          </cell>
          <cell r="E326" t="str">
            <v/>
          </cell>
        </row>
        <row r="327">
          <cell r="C327" t="str">
            <v/>
          </cell>
          <cell r="E327" t="str">
            <v/>
          </cell>
        </row>
        <row r="328">
          <cell r="C328" t="str">
            <v/>
          </cell>
          <cell r="E328" t="str">
            <v/>
          </cell>
        </row>
        <row r="329">
          <cell r="C329" t="str">
            <v/>
          </cell>
          <cell r="E329" t="str">
            <v/>
          </cell>
        </row>
        <row r="330">
          <cell r="C330" t="str">
            <v/>
          </cell>
          <cell r="E330" t="str">
            <v/>
          </cell>
        </row>
        <row r="331">
          <cell r="C331" t="str">
            <v/>
          </cell>
          <cell r="E331" t="str">
            <v/>
          </cell>
        </row>
        <row r="332">
          <cell r="C332" t="str">
            <v/>
          </cell>
          <cell r="E332" t="str">
            <v/>
          </cell>
        </row>
        <row r="333">
          <cell r="C333" t="str">
            <v/>
          </cell>
          <cell r="E333" t="str">
            <v/>
          </cell>
        </row>
        <row r="334">
          <cell r="C334" t="str">
            <v/>
          </cell>
          <cell r="E334" t="str">
            <v/>
          </cell>
        </row>
        <row r="335">
          <cell r="C335" t="str">
            <v/>
          </cell>
          <cell r="E335" t="str">
            <v/>
          </cell>
        </row>
        <row r="336">
          <cell r="C336" t="str">
            <v/>
          </cell>
          <cell r="E336" t="str">
            <v/>
          </cell>
        </row>
        <row r="337">
          <cell r="C337" t="str">
            <v/>
          </cell>
          <cell r="E337" t="str">
            <v/>
          </cell>
        </row>
        <row r="338">
          <cell r="C338" t="str">
            <v/>
          </cell>
          <cell r="E338" t="str">
            <v/>
          </cell>
        </row>
        <row r="339">
          <cell r="C339" t="str">
            <v/>
          </cell>
          <cell r="E339" t="str">
            <v/>
          </cell>
        </row>
        <row r="340">
          <cell r="C340" t="str">
            <v/>
          </cell>
          <cell r="E340" t="str">
            <v/>
          </cell>
        </row>
        <row r="341">
          <cell r="C341" t="str">
            <v/>
          </cell>
          <cell r="E341" t="str">
            <v/>
          </cell>
        </row>
        <row r="342">
          <cell r="C342" t="str">
            <v/>
          </cell>
          <cell r="E342" t="str">
            <v/>
          </cell>
        </row>
        <row r="343">
          <cell r="C343" t="str">
            <v/>
          </cell>
          <cell r="E343" t="str">
            <v/>
          </cell>
        </row>
        <row r="344">
          <cell r="C344" t="str">
            <v/>
          </cell>
          <cell r="E344" t="str">
            <v/>
          </cell>
        </row>
        <row r="345">
          <cell r="C345" t="str">
            <v/>
          </cell>
          <cell r="E345" t="str">
            <v/>
          </cell>
        </row>
        <row r="346">
          <cell r="C346" t="str">
            <v/>
          </cell>
          <cell r="E346" t="str">
            <v/>
          </cell>
        </row>
        <row r="347">
          <cell r="C347" t="str">
            <v/>
          </cell>
          <cell r="E347" t="str">
            <v/>
          </cell>
        </row>
        <row r="348">
          <cell r="C348" t="str">
            <v/>
          </cell>
          <cell r="E348" t="str">
            <v/>
          </cell>
        </row>
        <row r="349">
          <cell r="C349" t="str">
            <v/>
          </cell>
          <cell r="E349" t="str">
            <v/>
          </cell>
        </row>
        <row r="350">
          <cell r="C350" t="str">
            <v/>
          </cell>
          <cell r="E350" t="str">
            <v/>
          </cell>
        </row>
        <row r="351">
          <cell r="C351" t="str">
            <v/>
          </cell>
          <cell r="E351" t="str">
            <v/>
          </cell>
        </row>
        <row r="352">
          <cell r="C352" t="str">
            <v/>
          </cell>
          <cell r="E352" t="str">
            <v/>
          </cell>
        </row>
        <row r="353">
          <cell r="C353" t="str">
            <v/>
          </cell>
          <cell r="E353" t="str">
            <v/>
          </cell>
        </row>
        <row r="354">
          <cell r="C354" t="str">
            <v/>
          </cell>
          <cell r="E354" t="str">
            <v/>
          </cell>
        </row>
        <row r="355">
          <cell r="C355" t="str">
            <v/>
          </cell>
          <cell r="E355" t="str">
            <v/>
          </cell>
        </row>
        <row r="356">
          <cell r="C356" t="str">
            <v/>
          </cell>
          <cell r="E356" t="str">
            <v/>
          </cell>
        </row>
        <row r="357">
          <cell r="C357" t="str">
            <v/>
          </cell>
          <cell r="E357" t="str">
            <v/>
          </cell>
        </row>
        <row r="358">
          <cell r="C358" t="str">
            <v/>
          </cell>
          <cell r="E358" t="str">
            <v/>
          </cell>
        </row>
        <row r="359">
          <cell r="C359" t="str">
            <v/>
          </cell>
          <cell r="E359" t="str">
            <v/>
          </cell>
        </row>
        <row r="360">
          <cell r="C360" t="str">
            <v/>
          </cell>
          <cell r="E360" t="str">
            <v/>
          </cell>
        </row>
        <row r="361">
          <cell r="C361" t="str">
            <v/>
          </cell>
          <cell r="E361" t="str">
            <v/>
          </cell>
        </row>
        <row r="362">
          <cell r="C362" t="str">
            <v/>
          </cell>
          <cell r="E362" t="str">
            <v/>
          </cell>
        </row>
        <row r="363">
          <cell r="C363" t="str">
            <v/>
          </cell>
          <cell r="E363" t="str">
            <v/>
          </cell>
        </row>
        <row r="364">
          <cell r="C364" t="str">
            <v/>
          </cell>
          <cell r="E364" t="str">
            <v/>
          </cell>
        </row>
        <row r="365">
          <cell r="C365" t="str">
            <v/>
          </cell>
          <cell r="E365" t="str">
            <v/>
          </cell>
        </row>
        <row r="366">
          <cell r="C366" t="str">
            <v/>
          </cell>
          <cell r="E366" t="str">
            <v/>
          </cell>
        </row>
        <row r="367">
          <cell r="C367" t="str">
            <v/>
          </cell>
          <cell r="E367" t="str">
            <v/>
          </cell>
        </row>
        <row r="368">
          <cell r="C368" t="str">
            <v/>
          </cell>
          <cell r="E368" t="str">
            <v/>
          </cell>
        </row>
        <row r="369">
          <cell r="C369" t="str">
            <v/>
          </cell>
          <cell r="E369" t="str">
            <v/>
          </cell>
        </row>
        <row r="370">
          <cell r="C370" t="str">
            <v/>
          </cell>
          <cell r="E370" t="str">
            <v/>
          </cell>
        </row>
        <row r="371">
          <cell r="C371" t="str">
            <v/>
          </cell>
          <cell r="E371" t="str">
            <v/>
          </cell>
        </row>
        <row r="372">
          <cell r="C372" t="str">
            <v/>
          </cell>
          <cell r="E372" t="str">
            <v/>
          </cell>
        </row>
        <row r="373">
          <cell r="C373" t="str">
            <v/>
          </cell>
          <cell r="E373" t="str">
            <v/>
          </cell>
        </row>
        <row r="374">
          <cell r="C374" t="str">
            <v/>
          </cell>
          <cell r="E374" t="str">
            <v/>
          </cell>
        </row>
        <row r="375">
          <cell r="C375" t="str">
            <v/>
          </cell>
          <cell r="E375" t="str">
            <v/>
          </cell>
        </row>
        <row r="376">
          <cell r="C376" t="str">
            <v/>
          </cell>
          <cell r="E376" t="str">
            <v/>
          </cell>
        </row>
        <row r="377">
          <cell r="C377" t="str">
            <v/>
          </cell>
          <cell r="E377" t="str">
            <v/>
          </cell>
        </row>
        <row r="378">
          <cell r="C378" t="str">
            <v/>
          </cell>
          <cell r="E378" t="str">
            <v/>
          </cell>
        </row>
        <row r="379">
          <cell r="C379" t="str">
            <v/>
          </cell>
          <cell r="E379" t="str">
            <v/>
          </cell>
        </row>
        <row r="380">
          <cell r="C380" t="str">
            <v/>
          </cell>
          <cell r="E380" t="str">
            <v/>
          </cell>
        </row>
        <row r="381">
          <cell r="C381" t="str">
            <v/>
          </cell>
          <cell r="E381" t="str">
            <v/>
          </cell>
        </row>
        <row r="382">
          <cell r="C382" t="str">
            <v/>
          </cell>
          <cell r="E382" t="str">
            <v/>
          </cell>
        </row>
        <row r="383">
          <cell r="C383" t="str">
            <v/>
          </cell>
          <cell r="E383" t="str">
            <v/>
          </cell>
        </row>
        <row r="384">
          <cell r="C384" t="str">
            <v/>
          </cell>
          <cell r="E384" t="str">
            <v/>
          </cell>
        </row>
        <row r="385">
          <cell r="C385" t="str">
            <v/>
          </cell>
          <cell r="E385" t="str">
            <v/>
          </cell>
        </row>
        <row r="386">
          <cell r="C386" t="str">
            <v/>
          </cell>
          <cell r="E386" t="str">
            <v/>
          </cell>
        </row>
        <row r="387">
          <cell r="C387" t="str">
            <v/>
          </cell>
          <cell r="E387" t="str">
            <v/>
          </cell>
        </row>
        <row r="388">
          <cell r="C388" t="str">
            <v/>
          </cell>
          <cell r="E388" t="str">
            <v/>
          </cell>
        </row>
        <row r="389">
          <cell r="C389" t="str">
            <v/>
          </cell>
          <cell r="E389" t="str">
            <v/>
          </cell>
        </row>
        <row r="390">
          <cell r="C390" t="str">
            <v/>
          </cell>
          <cell r="E390" t="str">
            <v/>
          </cell>
        </row>
        <row r="391">
          <cell r="C391" t="str">
            <v/>
          </cell>
          <cell r="E391" t="str">
            <v/>
          </cell>
        </row>
        <row r="392">
          <cell r="C392" t="str">
            <v/>
          </cell>
          <cell r="E392" t="str">
            <v/>
          </cell>
        </row>
        <row r="393">
          <cell r="C393" t="str">
            <v/>
          </cell>
          <cell r="E393" t="str">
            <v/>
          </cell>
        </row>
        <row r="394">
          <cell r="C394" t="str">
            <v/>
          </cell>
          <cell r="E394" t="str">
            <v/>
          </cell>
        </row>
        <row r="395">
          <cell r="C395" t="str">
            <v/>
          </cell>
          <cell r="E395" t="str">
            <v/>
          </cell>
        </row>
        <row r="396">
          <cell r="C396" t="str">
            <v/>
          </cell>
          <cell r="E396" t="str">
            <v/>
          </cell>
        </row>
        <row r="397">
          <cell r="C397" t="str">
            <v/>
          </cell>
          <cell r="E397" t="str">
            <v/>
          </cell>
        </row>
        <row r="398">
          <cell r="C398" t="str">
            <v/>
          </cell>
          <cell r="E398" t="str">
            <v/>
          </cell>
        </row>
        <row r="399">
          <cell r="C399" t="str">
            <v/>
          </cell>
          <cell r="E399" t="str">
            <v/>
          </cell>
        </row>
        <row r="400">
          <cell r="C400" t="str">
            <v/>
          </cell>
          <cell r="E400" t="str">
            <v/>
          </cell>
        </row>
        <row r="401">
          <cell r="C401" t="str">
            <v/>
          </cell>
          <cell r="E401" t="str">
            <v/>
          </cell>
        </row>
        <row r="402">
          <cell r="C402" t="str">
            <v/>
          </cell>
          <cell r="E402" t="str">
            <v/>
          </cell>
        </row>
        <row r="403">
          <cell r="C403" t="str">
            <v/>
          </cell>
          <cell r="E403" t="str">
            <v/>
          </cell>
        </row>
        <row r="404">
          <cell r="C404" t="str">
            <v/>
          </cell>
          <cell r="E404" t="str">
            <v/>
          </cell>
        </row>
        <row r="405">
          <cell r="C405" t="str">
            <v/>
          </cell>
          <cell r="E405" t="str">
            <v/>
          </cell>
        </row>
        <row r="406">
          <cell r="C406" t="str">
            <v/>
          </cell>
          <cell r="E406" t="str">
            <v/>
          </cell>
        </row>
        <row r="407">
          <cell r="C407" t="str">
            <v/>
          </cell>
          <cell r="E407" t="str">
            <v/>
          </cell>
        </row>
        <row r="408">
          <cell r="C408" t="str">
            <v/>
          </cell>
          <cell r="E408" t="str">
            <v/>
          </cell>
        </row>
        <row r="409">
          <cell r="C409" t="str">
            <v/>
          </cell>
          <cell r="E409" t="str">
            <v/>
          </cell>
        </row>
        <row r="410">
          <cell r="C410" t="str">
            <v/>
          </cell>
          <cell r="E410" t="str">
            <v/>
          </cell>
        </row>
        <row r="411">
          <cell r="C411" t="str">
            <v/>
          </cell>
          <cell r="E411" t="str">
            <v/>
          </cell>
        </row>
        <row r="412">
          <cell r="C412" t="str">
            <v/>
          </cell>
          <cell r="E412" t="str">
            <v/>
          </cell>
        </row>
        <row r="413">
          <cell r="C413" t="str">
            <v/>
          </cell>
          <cell r="E413" t="str">
            <v/>
          </cell>
        </row>
        <row r="414">
          <cell r="C414" t="str">
            <v/>
          </cell>
          <cell r="E414" t="str">
            <v/>
          </cell>
        </row>
        <row r="415">
          <cell r="C415" t="str">
            <v/>
          </cell>
          <cell r="E415" t="str">
            <v/>
          </cell>
        </row>
        <row r="416">
          <cell r="C416" t="str">
            <v/>
          </cell>
          <cell r="E416" t="str">
            <v/>
          </cell>
        </row>
        <row r="417">
          <cell r="C417" t="str">
            <v/>
          </cell>
          <cell r="E417" t="str">
            <v/>
          </cell>
        </row>
        <row r="418">
          <cell r="C418" t="str">
            <v/>
          </cell>
          <cell r="E418" t="str">
            <v/>
          </cell>
        </row>
        <row r="419">
          <cell r="C419" t="str">
            <v/>
          </cell>
          <cell r="E419" t="str">
            <v/>
          </cell>
        </row>
        <row r="420">
          <cell r="C420" t="str">
            <v/>
          </cell>
          <cell r="E420" t="str">
            <v/>
          </cell>
        </row>
        <row r="421">
          <cell r="C421" t="str">
            <v/>
          </cell>
          <cell r="E421" t="str">
            <v/>
          </cell>
        </row>
        <row r="422">
          <cell r="C422" t="str">
            <v/>
          </cell>
          <cell r="E422" t="str">
            <v/>
          </cell>
        </row>
        <row r="423">
          <cell r="C423" t="str">
            <v/>
          </cell>
          <cell r="E423" t="str">
            <v/>
          </cell>
        </row>
        <row r="424">
          <cell r="C424" t="str">
            <v/>
          </cell>
          <cell r="E424" t="str">
            <v/>
          </cell>
        </row>
        <row r="425">
          <cell r="C425" t="str">
            <v/>
          </cell>
          <cell r="E425" t="str">
            <v/>
          </cell>
        </row>
        <row r="426">
          <cell r="C426" t="str">
            <v/>
          </cell>
          <cell r="E426" t="str">
            <v/>
          </cell>
        </row>
        <row r="427">
          <cell r="C427" t="str">
            <v/>
          </cell>
          <cell r="E427" t="str">
            <v/>
          </cell>
        </row>
        <row r="428">
          <cell r="C428" t="str">
            <v/>
          </cell>
          <cell r="E428" t="str">
            <v/>
          </cell>
        </row>
        <row r="429">
          <cell r="C429" t="str">
            <v/>
          </cell>
          <cell r="E429" t="str">
            <v/>
          </cell>
        </row>
        <row r="430">
          <cell r="C430" t="str">
            <v/>
          </cell>
          <cell r="E430" t="str">
            <v/>
          </cell>
        </row>
        <row r="431">
          <cell r="C431" t="str">
            <v/>
          </cell>
          <cell r="E431" t="str">
            <v/>
          </cell>
        </row>
        <row r="432">
          <cell r="C432" t="str">
            <v/>
          </cell>
          <cell r="E432" t="str">
            <v/>
          </cell>
        </row>
        <row r="433">
          <cell r="C433" t="str">
            <v/>
          </cell>
          <cell r="E433" t="str">
            <v/>
          </cell>
        </row>
        <row r="434">
          <cell r="C434" t="str">
            <v/>
          </cell>
          <cell r="E434" t="str">
            <v/>
          </cell>
        </row>
        <row r="435">
          <cell r="C435" t="str">
            <v/>
          </cell>
          <cell r="E435" t="str">
            <v/>
          </cell>
        </row>
        <row r="436">
          <cell r="C436" t="str">
            <v/>
          </cell>
          <cell r="E436" t="str">
            <v/>
          </cell>
        </row>
        <row r="437">
          <cell r="C437" t="str">
            <v/>
          </cell>
          <cell r="E437" t="str">
            <v/>
          </cell>
        </row>
        <row r="438">
          <cell r="C438" t="str">
            <v/>
          </cell>
          <cell r="E438" t="str">
            <v/>
          </cell>
        </row>
        <row r="439">
          <cell r="C439" t="str">
            <v/>
          </cell>
          <cell r="E439" t="str">
            <v/>
          </cell>
        </row>
        <row r="440">
          <cell r="C440" t="str">
            <v/>
          </cell>
          <cell r="E440" t="str">
            <v/>
          </cell>
        </row>
        <row r="441">
          <cell r="C441" t="str">
            <v/>
          </cell>
          <cell r="E441" t="str">
            <v/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0" tint="-4.9989318521683403E-2"/>
    <pageSetUpPr fitToPage="1"/>
  </sheetPr>
  <dimension ref="A1:E778"/>
  <sheetViews>
    <sheetView showGridLines="0" tabSelected="1" topLeftCell="A4" zoomScale="115" zoomScaleNormal="115" workbookViewId="0"/>
  </sheetViews>
  <sheetFormatPr baseColWidth="10" defaultColWidth="0" defaultRowHeight="12.75" customHeight="1" zeroHeight="1" x14ac:dyDescent="0.25"/>
  <cols>
    <col min="1" max="1" width="4.7265625" style="1" customWidth="1"/>
    <col min="2" max="2" width="10.54296875" style="5" bestFit="1" customWidth="1"/>
    <col min="3" max="3" width="128.26953125" style="3" customWidth="1"/>
    <col min="4" max="4" width="4.7265625" style="2" customWidth="1"/>
    <col min="5" max="16384" width="11.453125" style="4" hidden="1"/>
  </cols>
  <sheetData>
    <row r="1" spans="1:5" ht="12.75" customHeight="1" x14ac:dyDescent="0.25">
      <c r="B1" s="2"/>
    </row>
    <row r="2" spans="1:5" ht="12.75" customHeight="1" x14ac:dyDescent="0.25"/>
    <row r="3" spans="1:5" ht="12.75" customHeight="1" x14ac:dyDescent="0.25"/>
    <row r="4" spans="1:5" ht="12.75" customHeight="1" x14ac:dyDescent="0.25"/>
    <row r="5" spans="1:5" ht="12.75" customHeight="1" x14ac:dyDescent="0.25">
      <c r="A5" s="6"/>
      <c r="B5" s="6"/>
      <c r="C5" s="6"/>
    </row>
    <row r="6" spans="1:5" ht="12.75" customHeight="1" x14ac:dyDescent="0.25">
      <c r="A6" s="6"/>
      <c r="B6" s="6"/>
      <c r="C6" s="6"/>
      <c r="E6" s="7"/>
    </row>
    <row r="7" spans="1:5" ht="12.75" customHeight="1" x14ac:dyDescent="0.25">
      <c r="A7" s="6"/>
      <c r="B7" s="6"/>
      <c r="C7" s="6"/>
    </row>
    <row r="8" spans="1:5" ht="12.75" customHeight="1" x14ac:dyDescent="0.25">
      <c r="A8" s="6"/>
      <c r="B8" s="6"/>
      <c r="C8" s="6"/>
    </row>
    <row r="9" spans="1:5" ht="12.75" customHeight="1" x14ac:dyDescent="0.25">
      <c r="A9" s="6"/>
      <c r="B9" s="6"/>
      <c r="C9" s="6"/>
    </row>
    <row r="10" spans="1:5" ht="12.75" customHeight="1" x14ac:dyDescent="0.25">
      <c r="A10" s="6"/>
      <c r="B10" s="6"/>
      <c r="C10" s="6"/>
    </row>
    <row r="11" spans="1:5" ht="12.75" customHeight="1" x14ac:dyDescent="0.25">
      <c r="A11" s="6"/>
      <c r="B11" s="6"/>
      <c r="C11" s="6"/>
    </row>
    <row r="12" spans="1:5" ht="12.75" customHeight="1" x14ac:dyDescent="0.25">
      <c r="A12" s="6"/>
      <c r="B12" s="6"/>
      <c r="C12" s="6"/>
    </row>
    <row r="13" spans="1:5" s="8" customFormat="1" ht="29.25" customHeight="1" x14ac:dyDescent="0.3">
      <c r="B13" s="73" t="s">
        <v>21</v>
      </c>
      <c r="C13" s="74"/>
      <c r="D13" s="9"/>
    </row>
    <row r="14" spans="1:5" s="10" customFormat="1" ht="20.149999999999999" customHeight="1" x14ac:dyDescent="0.3">
      <c r="B14" s="75" t="s">
        <v>22</v>
      </c>
      <c r="C14" s="76"/>
      <c r="D14" s="11"/>
    </row>
    <row r="15" spans="1:5" s="12" customFormat="1" ht="20.149999999999999" customHeight="1" x14ac:dyDescent="0.3">
      <c r="B15" s="77" t="s">
        <v>23</v>
      </c>
      <c r="C15" s="78"/>
      <c r="D15" s="13"/>
    </row>
    <row r="16" spans="1:5" s="1" customFormat="1" ht="6.75" customHeight="1" x14ac:dyDescent="0.25">
      <c r="B16" s="14"/>
      <c r="C16" s="15"/>
      <c r="D16" s="2"/>
    </row>
    <row r="17" spans="1:4" s="1" customFormat="1" ht="14" x14ac:dyDescent="0.3">
      <c r="B17" s="16"/>
      <c r="C17" s="17" t="s">
        <v>70</v>
      </c>
      <c r="D17" s="2"/>
    </row>
    <row r="18" spans="1:4" s="1" customFormat="1" ht="6.75" customHeight="1" x14ac:dyDescent="0.3">
      <c r="B18" s="16" t="s">
        <v>24</v>
      </c>
      <c r="C18" s="18"/>
      <c r="D18" s="2"/>
    </row>
    <row r="19" spans="1:4" s="3" customFormat="1" ht="15.75" customHeight="1" x14ac:dyDescent="0.3">
      <c r="A19" s="19"/>
      <c r="B19" s="49" t="s">
        <v>33</v>
      </c>
      <c r="C19" s="50" t="s">
        <v>25</v>
      </c>
      <c r="D19" s="2"/>
    </row>
    <row r="20" spans="1:4" s="3" customFormat="1" ht="15.75" customHeight="1" x14ac:dyDescent="0.3">
      <c r="A20" s="19"/>
      <c r="B20" s="51" t="s">
        <v>34</v>
      </c>
      <c r="C20" s="50" t="s">
        <v>26</v>
      </c>
      <c r="D20" s="2"/>
    </row>
    <row r="21" spans="1:4" s="3" customFormat="1" ht="15.75" customHeight="1" x14ac:dyDescent="0.3">
      <c r="A21" s="19"/>
      <c r="B21" s="51" t="s">
        <v>35</v>
      </c>
      <c r="C21" s="50" t="s">
        <v>27</v>
      </c>
      <c r="D21" s="2"/>
    </row>
    <row r="22" spans="1:4" s="3" customFormat="1" ht="6" customHeight="1" x14ac:dyDescent="0.3">
      <c r="A22" s="19"/>
      <c r="B22" s="20"/>
      <c r="C22" s="21"/>
      <c r="D22" s="2"/>
    </row>
    <row r="23" spans="1:4" s="1" customFormat="1" ht="12.5" x14ac:dyDescent="0.25">
      <c r="B23" s="5"/>
      <c r="C23" s="3"/>
      <c r="D23" s="2"/>
    </row>
    <row r="24" spans="1:4" ht="12.5" hidden="1" x14ac:dyDescent="0.25"/>
    <row r="25" spans="1:4" ht="12.5" hidden="1" x14ac:dyDescent="0.25"/>
    <row r="26" spans="1:4" ht="12.5" hidden="1" x14ac:dyDescent="0.25"/>
    <row r="27" spans="1:4" s="5" customFormat="1" ht="12.5" hidden="1" x14ac:dyDescent="0.3">
      <c r="D27" s="2"/>
    </row>
    <row r="28" spans="1:4" s="5" customFormat="1" ht="12.5" hidden="1" x14ac:dyDescent="0.3">
      <c r="D28" s="2"/>
    </row>
    <row r="29" spans="1:4" s="5" customFormat="1" ht="12.5" hidden="1" x14ac:dyDescent="0.3">
      <c r="D29" s="2"/>
    </row>
    <row r="30" spans="1:4" s="5" customFormat="1" ht="12.5" hidden="1" x14ac:dyDescent="0.3">
      <c r="D30" s="2"/>
    </row>
    <row r="31" spans="1:4" s="5" customFormat="1" ht="12.5" hidden="1" x14ac:dyDescent="0.3">
      <c r="D31" s="2"/>
    </row>
    <row r="32" spans="1:4" s="5" customFormat="1" ht="12.5" hidden="1" x14ac:dyDescent="0.3">
      <c r="D32" s="2"/>
    </row>
    <row r="33" spans="4:4" s="5" customFormat="1" ht="12.5" hidden="1" x14ac:dyDescent="0.3">
      <c r="D33" s="2"/>
    </row>
    <row r="34" spans="4:4" s="5" customFormat="1" ht="12.5" hidden="1" x14ac:dyDescent="0.3">
      <c r="D34" s="2"/>
    </row>
    <row r="35" spans="4:4" s="5" customFormat="1" ht="12.5" hidden="1" x14ac:dyDescent="0.3">
      <c r="D35" s="2"/>
    </row>
    <row r="36" spans="4:4" s="5" customFormat="1" ht="12.5" hidden="1" x14ac:dyDescent="0.3">
      <c r="D36" s="2"/>
    </row>
    <row r="37" spans="4:4" s="5" customFormat="1" ht="12.5" hidden="1" x14ac:dyDescent="0.3">
      <c r="D37" s="2"/>
    </row>
    <row r="38" spans="4:4" s="5" customFormat="1" ht="12.5" hidden="1" x14ac:dyDescent="0.3">
      <c r="D38" s="2"/>
    </row>
    <row r="39" spans="4:4" s="5" customFormat="1" ht="12.5" hidden="1" x14ac:dyDescent="0.3">
      <c r="D39" s="2"/>
    </row>
    <row r="40" spans="4:4" s="5" customFormat="1" ht="12.5" hidden="1" x14ac:dyDescent="0.3">
      <c r="D40" s="2"/>
    </row>
    <row r="41" spans="4:4" s="5" customFormat="1" ht="12.5" hidden="1" x14ac:dyDescent="0.3">
      <c r="D41" s="2"/>
    </row>
    <row r="42" spans="4:4" s="5" customFormat="1" ht="12.5" hidden="1" x14ac:dyDescent="0.3">
      <c r="D42" s="2"/>
    </row>
    <row r="43" spans="4:4" s="5" customFormat="1" ht="12.5" hidden="1" x14ac:dyDescent="0.3">
      <c r="D43" s="2"/>
    </row>
    <row r="44" spans="4:4" s="5" customFormat="1" ht="12.5" hidden="1" x14ac:dyDescent="0.3">
      <c r="D44" s="2"/>
    </row>
    <row r="45" spans="4:4" s="5" customFormat="1" ht="12.5" hidden="1" x14ac:dyDescent="0.3">
      <c r="D45" s="2"/>
    </row>
    <row r="46" spans="4:4" s="5" customFormat="1" ht="12.5" hidden="1" x14ac:dyDescent="0.3">
      <c r="D46" s="2"/>
    </row>
    <row r="47" spans="4:4" s="5" customFormat="1" ht="12.5" hidden="1" x14ac:dyDescent="0.3">
      <c r="D47" s="2"/>
    </row>
    <row r="48" spans="4:4" s="5" customFormat="1" ht="12.5" hidden="1" x14ac:dyDescent="0.3">
      <c r="D48" s="2"/>
    </row>
    <row r="49" spans="4:4" s="5" customFormat="1" ht="12.5" hidden="1" x14ac:dyDescent="0.3">
      <c r="D49" s="2"/>
    </row>
    <row r="50" spans="4:4" s="5" customFormat="1" ht="12.5" hidden="1" x14ac:dyDescent="0.3">
      <c r="D50" s="2"/>
    </row>
    <row r="51" spans="4:4" s="5" customFormat="1" ht="12.5" hidden="1" x14ac:dyDescent="0.3">
      <c r="D51" s="2"/>
    </row>
    <row r="52" spans="4:4" s="5" customFormat="1" ht="12.5" hidden="1" x14ac:dyDescent="0.3">
      <c r="D52" s="2"/>
    </row>
    <row r="53" spans="4:4" s="5" customFormat="1" ht="12.5" hidden="1" x14ac:dyDescent="0.3">
      <c r="D53" s="2"/>
    </row>
    <row r="54" spans="4:4" s="5" customFormat="1" ht="12.5" hidden="1" x14ac:dyDescent="0.3">
      <c r="D54" s="2"/>
    </row>
    <row r="55" spans="4:4" s="5" customFormat="1" ht="12.5" hidden="1" x14ac:dyDescent="0.3">
      <c r="D55" s="2"/>
    </row>
    <row r="56" spans="4:4" s="5" customFormat="1" ht="12.5" hidden="1" x14ac:dyDescent="0.3">
      <c r="D56" s="2"/>
    </row>
    <row r="57" spans="4:4" s="5" customFormat="1" ht="12.5" hidden="1" x14ac:dyDescent="0.3">
      <c r="D57" s="2"/>
    </row>
    <row r="58" spans="4:4" s="5" customFormat="1" ht="12.5" hidden="1" x14ac:dyDescent="0.3">
      <c r="D58" s="2"/>
    </row>
    <row r="59" spans="4:4" s="5" customFormat="1" ht="12.5" hidden="1" x14ac:dyDescent="0.3">
      <c r="D59" s="2"/>
    </row>
    <row r="60" spans="4:4" s="5" customFormat="1" ht="12.5" hidden="1" x14ac:dyDescent="0.3">
      <c r="D60" s="2"/>
    </row>
    <row r="61" spans="4:4" s="5" customFormat="1" ht="12.5" hidden="1" x14ac:dyDescent="0.3">
      <c r="D61" s="2"/>
    </row>
    <row r="62" spans="4:4" s="5" customFormat="1" ht="12.5" hidden="1" x14ac:dyDescent="0.3">
      <c r="D62" s="2"/>
    </row>
    <row r="63" spans="4:4" s="5" customFormat="1" ht="12.5" hidden="1" x14ac:dyDescent="0.3">
      <c r="D63" s="2"/>
    </row>
    <row r="64" spans="4:4" s="5" customFormat="1" ht="12.5" hidden="1" x14ac:dyDescent="0.3">
      <c r="D64" s="2"/>
    </row>
    <row r="65" spans="4:4" s="5" customFormat="1" ht="12.5" hidden="1" x14ac:dyDescent="0.3">
      <c r="D65" s="2"/>
    </row>
    <row r="66" spans="4:4" s="5" customFormat="1" ht="12.5" hidden="1" x14ac:dyDescent="0.3">
      <c r="D66" s="2"/>
    </row>
    <row r="67" spans="4:4" s="5" customFormat="1" ht="12.5" hidden="1" x14ac:dyDescent="0.3">
      <c r="D67" s="2"/>
    </row>
    <row r="68" spans="4:4" s="5" customFormat="1" ht="12.5" hidden="1" x14ac:dyDescent="0.3">
      <c r="D68" s="2"/>
    </row>
    <row r="69" spans="4:4" s="5" customFormat="1" ht="12.5" hidden="1" x14ac:dyDescent="0.3">
      <c r="D69" s="2"/>
    </row>
    <row r="70" spans="4:4" s="5" customFormat="1" ht="12.5" hidden="1" x14ac:dyDescent="0.3">
      <c r="D70" s="2"/>
    </row>
    <row r="71" spans="4:4" s="5" customFormat="1" ht="12.5" hidden="1" x14ac:dyDescent="0.3">
      <c r="D71" s="2"/>
    </row>
    <row r="72" spans="4:4" s="5" customFormat="1" ht="12.5" hidden="1" x14ac:dyDescent="0.3">
      <c r="D72" s="2"/>
    </row>
    <row r="73" spans="4:4" s="5" customFormat="1" ht="12.5" hidden="1" x14ac:dyDescent="0.3">
      <c r="D73" s="2"/>
    </row>
    <row r="74" spans="4:4" s="5" customFormat="1" ht="12.5" hidden="1" x14ac:dyDescent="0.3">
      <c r="D74" s="2"/>
    </row>
    <row r="75" spans="4:4" s="5" customFormat="1" ht="12.5" hidden="1" x14ac:dyDescent="0.3">
      <c r="D75" s="2"/>
    </row>
    <row r="76" spans="4:4" s="5" customFormat="1" ht="12.5" hidden="1" x14ac:dyDescent="0.3">
      <c r="D76" s="2"/>
    </row>
    <row r="77" spans="4:4" s="5" customFormat="1" ht="12.5" hidden="1" x14ac:dyDescent="0.3">
      <c r="D77" s="2"/>
    </row>
    <row r="78" spans="4:4" s="5" customFormat="1" ht="12.5" hidden="1" x14ac:dyDescent="0.3">
      <c r="D78" s="2"/>
    </row>
    <row r="79" spans="4:4" s="5" customFormat="1" ht="12.5" hidden="1" x14ac:dyDescent="0.3">
      <c r="D79" s="2"/>
    </row>
    <row r="80" spans="4:4" s="5" customFormat="1" ht="12.5" hidden="1" x14ac:dyDescent="0.3">
      <c r="D80" s="2"/>
    </row>
    <row r="81" spans="4:4" s="5" customFormat="1" ht="12.5" hidden="1" x14ac:dyDescent="0.3">
      <c r="D81" s="2"/>
    </row>
    <row r="82" spans="4:4" s="5" customFormat="1" ht="12.5" hidden="1" x14ac:dyDescent="0.3">
      <c r="D82" s="2"/>
    </row>
    <row r="83" spans="4:4" s="5" customFormat="1" ht="12.5" hidden="1" x14ac:dyDescent="0.3">
      <c r="D83" s="2"/>
    </row>
    <row r="84" spans="4:4" s="5" customFormat="1" ht="12.5" hidden="1" x14ac:dyDescent="0.3">
      <c r="D84" s="2"/>
    </row>
    <row r="85" spans="4:4" s="5" customFormat="1" ht="12.5" hidden="1" x14ac:dyDescent="0.3">
      <c r="D85" s="2"/>
    </row>
    <row r="86" spans="4:4" s="5" customFormat="1" ht="12.5" hidden="1" x14ac:dyDescent="0.3">
      <c r="D86" s="2"/>
    </row>
    <row r="87" spans="4:4" s="5" customFormat="1" ht="12.5" hidden="1" x14ac:dyDescent="0.3">
      <c r="D87" s="2"/>
    </row>
    <row r="88" spans="4:4" s="5" customFormat="1" ht="12.5" hidden="1" x14ac:dyDescent="0.3">
      <c r="D88" s="2"/>
    </row>
    <row r="89" spans="4:4" s="5" customFormat="1" ht="12.5" hidden="1" x14ac:dyDescent="0.3">
      <c r="D89" s="2"/>
    </row>
    <row r="90" spans="4:4" s="5" customFormat="1" ht="12.5" hidden="1" x14ac:dyDescent="0.3">
      <c r="D90" s="2"/>
    </row>
    <row r="91" spans="4:4" s="5" customFormat="1" ht="12.5" hidden="1" x14ac:dyDescent="0.3">
      <c r="D91" s="2"/>
    </row>
    <row r="92" spans="4:4" s="5" customFormat="1" ht="12.5" hidden="1" x14ac:dyDescent="0.3">
      <c r="D92" s="2"/>
    </row>
    <row r="93" spans="4:4" s="5" customFormat="1" ht="12.5" hidden="1" x14ac:dyDescent="0.3">
      <c r="D93" s="2"/>
    </row>
    <row r="94" spans="4:4" s="5" customFormat="1" ht="12.5" hidden="1" x14ac:dyDescent="0.3">
      <c r="D94" s="2"/>
    </row>
    <row r="95" spans="4:4" s="5" customFormat="1" ht="12.5" hidden="1" x14ac:dyDescent="0.3">
      <c r="D95" s="2"/>
    </row>
    <row r="96" spans="4:4" s="5" customFormat="1" ht="12.5" hidden="1" x14ac:dyDescent="0.3">
      <c r="D96" s="2"/>
    </row>
    <row r="97" spans="4:4" s="5" customFormat="1" ht="12.5" hidden="1" x14ac:dyDescent="0.3">
      <c r="D97" s="2"/>
    </row>
    <row r="98" spans="4:4" s="5" customFormat="1" ht="12.5" hidden="1" x14ac:dyDescent="0.3">
      <c r="D98" s="2"/>
    </row>
    <row r="99" spans="4:4" s="5" customFormat="1" ht="12.5" hidden="1" x14ac:dyDescent="0.3">
      <c r="D99" s="2"/>
    </row>
    <row r="100" spans="4:4" s="5" customFormat="1" ht="12.5" hidden="1" x14ac:dyDescent="0.3">
      <c r="D100" s="2"/>
    </row>
    <row r="101" spans="4:4" s="5" customFormat="1" ht="12.5" hidden="1" x14ac:dyDescent="0.3">
      <c r="D101" s="2"/>
    </row>
    <row r="102" spans="4:4" s="5" customFormat="1" ht="12.5" hidden="1" x14ac:dyDescent="0.3">
      <c r="D102" s="2"/>
    </row>
    <row r="103" spans="4:4" s="5" customFormat="1" ht="12.5" hidden="1" x14ac:dyDescent="0.3">
      <c r="D103" s="2"/>
    </row>
    <row r="104" spans="4:4" s="5" customFormat="1" ht="12.5" hidden="1" x14ac:dyDescent="0.3">
      <c r="D104" s="2"/>
    </row>
    <row r="105" spans="4:4" s="5" customFormat="1" ht="12.5" hidden="1" x14ac:dyDescent="0.3">
      <c r="D105" s="2"/>
    </row>
    <row r="106" spans="4:4" s="5" customFormat="1" ht="12.5" hidden="1" x14ac:dyDescent="0.3">
      <c r="D106" s="2"/>
    </row>
    <row r="107" spans="4:4" s="5" customFormat="1" ht="12.5" hidden="1" x14ac:dyDescent="0.3">
      <c r="D107" s="2"/>
    </row>
    <row r="108" spans="4:4" s="5" customFormat="1" ht="12.5" hidden="1" x14ac:dyDescent="0.3">
      <c r="D108" s="2"/>
    </row>
    <row r="109" spans="4:4" s="5" customFormat="1" ht="12.5" hidden="1" x14ac:dyDescent="0.3">
      <c r="D109" s="2"/>
    </row>
    <row r="110" spans="4:4" s="5" customFormat="1" ht="12.5" hidden="1" x14ac:dyDescent="0.3">
      <c r="D110" s="2"/>
    </row>
    <row r="111" spans="4:4" s="5" customFormat="1" ht="12.5" hidden="1" x14ac:dyDescent="0.3">
      <c r="D111" s="2"/>
    </row>
    <row r="112" spans="4:4" s="5" customFormat="1" ht="12.5" hidden="1" x14ac:dyDescent="0.3">
      <c r="D112" s="2"/>
    </row>
    <row r="113" spans="4:4" s="5" customFormat="1" ht="12.5" hidden="1" x14ac:dyDescent="0.3">
      <c r="D113" s="2"/>
    </row>
    <row r="114" spans="4:4" s="5" customFormat="1" ht="12.5" hidden="1" x14ac:dyDescent="0.3">
      <c r="D114" s="2"/>
    </row>
    <row r="115" spans="4:4" s="5" customFormat="1" ht="12.5" hidden="1" x14ac:dyDescent="0.3">
      <c r="D115" s="2"/>
    </row>
    <row r="116" spans="4:4" s="5" customFormat="1" ht="12.5" hidden="1" x14ac:dyDescent="0.3">
      <c r="D116" s="2"/>
    </row>
    <row r="117" spans="4:4" s="5" customFormat="1" ht="12.5" hidden="1" x14ac:dyDescent="0.3">
      <c r="D117" s="2"/>
    </row>
    <row r="118" spans="4:4" s="5" customFormat="1" ht="12.5" hidden="1" x14ac:dyDescent="0.3">
      <c r="D118" s="2"/>
    </row>
    <row r="119" spans="4:4" s="5" customFormat="1" ht="12.5" hidden="1" x14ac:dyDescent="0.3">
      <c r="D119" s="2"/>
    </row>
    <row r="120" spans="4:4" s="5" customFormat="1" ht="12.5" hidden="1" x14ac:dyDescent="0.3">
      <c r="D120" s="2"/>
    </row>
    <row r="121" spans="4:4" s="5" customFormat="1" ht="12.5" hidden="1" x14ac:dyDescent="0.3">
      <c r="D121" s="2"/>
    </row>
    <row r="122" spans="4:4" s="5" customFormat="1" ht="12.5" hidden="1" x14ac:dyDescent="0.3">
      <c r="D122" s="2"/>
    </row>
    <row r="123" spans="4:4" s="5" customFormat="1" ht="12.5" hidden="1" x14ac:dyDescent="0.3">
      <c r="D123" s="2"/>
    </row>
    <row r="124" spans="4:4" s="5" customFormat="1" ht="12.5" hidden="1" x14ac:dyDescent="0.3">
      <c r="D124" s="2"/>
    </row>
    <row r="125" spans="4:4" s="5" customFormat="1" ht="12.5" hidden="1" x14ac:dyDescent="0.3">
      <c r="D125" s="2"/>
    </row>
    <row r="126" spans="4:4" s="5" customFormat="1" ht="12.5" hidden="1" x14ac:dyDescent="0.3">
      <c r="D126" s="2"/>
    </row>
    <row r="127" spans="4:4" s="5" customFormat="1" ht="12.5" hidden="1" x14ac:dyDescent="0.3">
      <c r="D127" s="2"/>
    </row>
    <row r="128" spans="4:4" s="5" customFormat="1" ht="12.5" hidden="1" x14ac:dyDescent="0.3">
      <c r="D128" s="2"/>
    </row>
    <row r="129" spans="4:4" s="5" customFormat="1" ht="12.5" hidden="1" x14ac:dyDescent="0.3">
      <c r="D129" s="2"/>
    </row>
    <row r="130" spans="4:4" s="5" customFormat="1" ht="12.5" hidden="1" x14ac:dyDescent="0.3">
      <c r="D130" s="2"/>
    </row>
    <row r="131" spans="4:4" s="5" customFormat="1" ht="12.5" hidden="1" x14ac:dyDescent="0.3">
      <c r="D131" s="2"/>
    </row>
    <row r="132" spans="4:4" s="5" customFormat="1" ht="12.5" hidden="1" x14ac:dyDescent="0.3">
      <c r="D132" s="2"/>
    </row>
    <row r="133" spans="4:4" s="5" customFormat="1" ht="12.5" hidden="1" x14ac:dyDescent="0.3">
      <c r="D133" s="2"/>
    </row>
    <row r="134" spans="4:4" s="5" customFormat="1" ht="12.5" hidden="1" x14ac:dyDescent="0.3">
      <c r="D134" s="2"/>
    </row>
    <row r="135" spans="4:4" s="5" customFormat="1" ht="12.5" hidden="1" x14ac:dyDescent="0.3">
      <c r="D135" s="2"/>
    </row>
    <row r="136" spans="4:4" s="5" customFormat="1" ht="12.5" hidden="1" x14ac:dyDescent="0.3">
      <c r="D136" s="2"/>
    </row>
    <row r="137" spans="4:4" s="5" customFormat="1" ht="12.5" hidden="1" x14ac:dyDescent="0.3">
      <c r="D137" s="2"/>
    </row>
    <row r="138" spans="4:4" s="5" customFormat="1" ht="12.5" hidden="1" x14ac:dyDescent="0.3">
      <c r="D138" s="2"/>
    </row>
    <row r="139" spans="4:4" s="5" customFormat="1" ht="12.5" hidden="1" x14ac:dyDescent="0.3">
      <c r="D139" s="2"/>
    </row>
    <row r="140" spans="4:4" s="5" customFormat="1" ht="12.5" hidden="1" x14ac:dyDescent="0.3">
      <c r="D140" s="2"/>
    </row>
    <row r="141" spans="4:4" s="5" customFormat="1" ht="12.5" hidden="1" x14ac:dyDescent="0.3">
      <c r="D141" s="2"/>
    </row>
    <row r="142" spans="4:4" s="5" customFormat="1" ht="12.5" hidden="1" x14ac:dyDescent="0.3">
      <c r="D142" s="2"/>
    </row>
    <row r="143" spans="4:4" s="5" customFormat="1" ht="12.5" hidden="1" x14ac:dyDescent="0.3">
      <c r="D143" s="2"/>
    </row>
    <row r="144" spans="4:4" s="5" customFormat="1" ht="12.5" hidden="1" x14ac:dyDescent="0.3">
      <c r="D144" s="2"/>
    </row>
    <row r="145" spans="4:4" s="5" customFormat="1" ht="12.5" hidden="1" x14ac:dyDescent="0.3">
      <c r="D145" s="2"/>
    </row>
    <row r="146" spans="4:4" s="5" customFormat="1" ht="12.5" hidden="1" x14ac:dyDescent="0.3">
      <c r="D146" s="2"/>
    </row>
    <row r="147" spans="4:4" s="5" customFormat="1" ht="12.5" hidden="1" x14ac:dyDescent="0.3">
      <c r="D147" s="2"/>
    </row>
    <row r="148" spans="4:4" s="5" customFormat="1" ht="12.5" hidden="1" x14ac:dyDescent="0.3">
      <c r="D148" s="2"/>
    </row>
    <row r="149" spans="4:4" s="5" customFormat="1" ht="12.5" hidden="1" x14ac:dyDescent="0.3">
      <c r="D149" s="2"/>
    </row>
    <row r="150" spans="4:4" s="5" customFormat="1" ht="12.5" hidden="1" x14ac:dyDescent="0.3">
      <c r="D150" s="2"/>
    </row>
    <row r="151" spans="4:4" s="5" customFormat="1" ht="12.5" hidden="1" x14ac:dyDescent="0.3">
      <c r="D151" s="2"/>
    </row>
    <row r="152" spans="4:4" s="5" customFormat="1" ht="12.5" hidden="1" x14ac:dyDescent="0.3">
      <c r="D152" s="2"/>
    </row>
    <row r="153" spans="4:4" s="5" customFormat="1" ht="12.5" hidden="1" x14ac:dyDescent="0.3">
      <c r="D153" s="2"/>
    </row>
    <row r="154" spans="4:4" s="5" customFormat="1" ht="12.5" hidden="1" x14ac:dyDescent="0.3">
      <c r="D154" s="2"/>
    </row>
    <row r="155" spans="4:4" s="5" customFormat="1" ht="12.5" hidden="1" x14ac:dyDescent="0.3">
      <c r="D155" s="2"/>
    </row>
    <row r="156" spans="4:4" s="5" customFormat="1" ht="12.5" hidden="1" x14ac:dyDescent="0.3">
      <c r="D156" s="2"/>
    </row>
    <row r="157" spans="4:4" s="5" customFormat="1" ht="12.5" hidden="1" x14ac:dyDescent="0.3">
      <c r="D157" s="2"/>
    </row>
    <row r="158" spans="4:4" s="5" customFormat="1" ht="12.5" hidden="1" x14ac:dyDescent="0.3">
      <c r="D158" s="2"/>
    </row>
    <row r="159" spans="4:4" s="5" customFormat="1" ht="12.5" hidden="1" x14ac:dyDescent="0.3">
      <c r="D159" s="2"/>
    </row>
    <row r="160" spans="4:4" s="5" customFormat="1" ht="12.5" hidden="1" x14ac:dyDescent="0.3">
      <c r="D160" s="2"/>
    </row>
    <row r="161" spans="4:4" s="5" customFormat="1" ht="12.5" hidden="1" x14ac:dyDescent="0.3">
      <c r="D161" s="2"/>
    </row>
    <row r="162" spans="4:4" s="5" customFormat="1" ht="12.5" hidden="1" x14ac:dyDescent="0.3">
      <c r="D162" s="2"/>
    </row>
    <row r="163" spans="4:4" s="5" customFormat="1" ht="12.5" hidden="1" x14ac:dyDescent="0.3">
      <c r="D163" s="2"/>
    </row>
    <row r="164" spans="4:4" s="5" customFormat="1" ht="12.5" hidden="1" x14ac:dyDescent="0.3">
      <c r="D164" s="2"/>
    </row>
    <row r="165" spans="4:4" s="5" customFormat="1" ht="12.5" hidden="1" x14ac:dyDescent="0.3">
      <c r="D165" s="2"/>
    </row>
    <row r="166" spans="4:4" s="5" customFormat="1" ht="12.5" hidden="1" x14ac:dyDescent="0.3">
      <c r="D166" s="2"/>
    </row>
    <row r="167" spans="4:4" s="5" customFormat="1" ht="12.5" hidden="1" x14ac:dyDescent="0.3">
      <c r="D167" s="2"/>
    </row>
    <row r="168" spans="4:4" s="5" customFormat="1" ht="12.5" hidden="1" x14ac:dyDescent="0.3">
      <c r="D168" s="2"/>
    </row>
    <row r="169" spans="4:4" s="5" customFormat="1" ht="12.5" hidden="1" x14ac:dyDescent="0.3">
      <c r="D169" s="2"/>
    </row>
    <row r="170" spans="4:4" s="5" customFormat="1" ht="12.5" hidden="1" x14ac:dyDescent="0.3">
      <c r="D170" s="2"/>
    </row>
    <row r="171" spans="4:4" s="5" customFormat="1" ht="12.5" hidden="1" x14ac:dyDescent="0.3">
      <c r="D171" s="2"/>
    </row>
    <row r="172" spans="4:4" s="5" customFormat="1" ht="12.5" hidden="1" x14ac:dyDescent="0.3">
      <c r="D172" s="2"/>
    </row>
    <row r="173" spans="4:4" s="5" customFormat="1" ht="12.5" hidden="1" x14ac:dyDescent="0.3">
      <c r="D173" s="2"/>
    </row>
    <row r="174" spans="4:4" s="5" customFormat="1" ht="12.5" hidden="1" x14ac:dyDescent="0.3">
      <c r="D174" s="2"/>
    </row>
    <row r="175" spans="4:4" s="5" customFormat="1" ht="12.5" hidden="1" x14ac:dyDescent="0.3">
      <c r="D175" s="2"/>
    </row>
    <row r="176" spans="4:4" s="5" customFormat="1" ht="12.5" hidden="1" x14ac:dyDescent="0.3">
      <c r="D176" s="2"/>
    </row>
    <row r="177" spans="4:4" s="5" customFormat="1" ht="12.5" hidden="1" x14ac:dyDescent="0.3">
      <c r="D177" s="2"/>
    </row>
    <row r="178" spans="4:4" s="5" customFormat="1" ht="12.5" hidden="1" x14ac:dyDescent="0.3">
      <c r="D178" s="2"/>
    </row>
    <row r="179" spans="4:4" s="5" customFormat="1" ht="12.5" hidden="1" x14ac:dyDescent="0.3">
      <c r="D179" s="2"/>
    </row>
    <row r="180" spans="4:4" s="5" customFormat="1" ht="12.5" hidden="1" x14ac:dyDescent="0.3">
      <c r="D180" s="2"/>
    </row>
    <row r="181" spans="4:4" s="5" customFormat="1" ht="12.5" hidden="1" x14ac:dyDescent="0.3">
      <c r="D181" s="2"/>
    </row>
    <row r="182" spans="4:4" s="5" customFormat="1" ht="12.5" hidden="1" x14ac:dyDescent="0.3">
      <c r="D182" s="2"/>
    </row>
    <row r="183" spans="4:4" s="5" customFormat="1" ht="12.5" hidden="1" x14ac:dyDescent="0.3">
      <c r="D183" s="2"/>
    </row>
    <row r="184" spans="4:4" s="5" customFormat="1" ht="12.5" hidden="1" x14ac:dyDescent="0.3">
      <c r="D184" s="2"/>
    </row>
    <row r="185" spans="4:4" s="5" customFormat="1" ht="12.5" hidden="1" x14ac:dyDescent="0.3">
      <c r="D185" s="2"/>
    </row>
    <row r="186" spans="4:4" s="5" customFormat="1" ht="12.5" hidden="1" x14ac:dyDescent="0.3">
      <c r="D186" s="2"/>
    </row>
    <row r="187" spans="4:4" s="5" customFormat="1" ht="12.5" hidden="1" x14ac:dyDescent="0.3">
      <c r="D187" s="2"/>
    </row>
    <row r="188" spans="4:4" s="5" customFormat="1" ht="12.5" hidden="1" x14ac:dyDescent="0.3">
      <c r="D188" s="2"/>
    </row>
    <row r="189" spans="4:4" s="5" customFormat="1" ht="12.5" hidden="1" x14ac:dyDescent="0.3">
      <c r="D189" s="2"/>
    </row>
    <row r="190" spans="4:4" s="5" customFormat="1" ht="12.5" hidden="1" x14ac:dyDescent="0.3">
      <c r="D190" s="2"/>
    </row>
    <row r="191" spans="4:4" s="5" customFormat="1" ht="12.5" hidden="1" x14ac:dyDescent="0.3">
      <c r="D191" s="2"/>
    </row>
    <row r="192" spans="4:4" s="5" customFormat="1" ht="12.5" hidden="1" x14ac:dyDescent="0.3">
      <c r="D192" s="2"/>
    </row>
    <row r="193" spans="4:4" s="5" customFormat="1" ht="12.5" hidden="1" x14ac:dyDescent="0.3">
      <c r="D193" s="2"/>
    </row>
    <row r="194" spans="4:4" s="5" customFormat="1" ht="12.5" hidden="1" x14ac:dyDescent="0.3">
      <c r="D194" s="2"/>
    </row>
    <row r="195" spans="4:4" s="5" customFormat="1" ht="12.5" hidden="1" x14ac:dyDescent="0.3">
      <c r="D195" s="2"/>
    </row>
    <row r="196" spans="4:4" s="5" customFormat="1" ht="12.5" hidden="1" x14ac:dyDescent="0.3">
      <c r="D196" s="2"/>
    </row>
    <row r="197" spans="4:4" s="5" customFormat="1" ht="12.5" hidden="1" x14ac:dyDescent="0.3">
      <c r="D197" s="2"/>
    </row>
    <row r="198" spans="4:4" s="5" customFormat="1" ht="12.5" hidden="1" x14ac:dyDescent="0.3">
      <c r="D198" s="2"/>
    </row>
    <row r="199" spans="4:4" s="5" customFormat="1" ht="12.5" hidden="1" x14ac:dyDescent="0.3">
      <c r="D199" s="2"/>
    </row>
    <row r="200" spans="4:4" s="5" customFormat="1" ht="12.5" hidden="1" x14ac:dyDescent="0.3">
      <c r="D200" s="2"/>
    </row>
    <row r="201" spans="4:4" s="5" customFormat="1" ht="12.5" hidden="1" x14ac:dyDescent="0.3">
      <c r="D201" s="2"/>
    </row>
    <row r="202" spans="4:4" s="5" customFormat="1" ht="12.5" hidden="1" x14ac:dyDescent="0.3">
      <c r="D202" s="2"/>
    </row>
    <row r="203" spans="4:4" s="5" customFormat="1" ht="12.5" hidden="1" x14ac:dyDescent="0.3">
      <c r="D203" s="2"/>
    </row>
    <row r="204" spans="4:4" s="5" customFormat="1" ht="12.5" hidden="1" x14ac:dyDescent="0.3">
      <c r="D204" s="2"/>
    </row>
    <row r="205" spans="4:4" s="5" customFormat="1" ht="12.5" hidden="1" x14ac:dyDescent="0.3">
      <c r="D205" s="2"/>
    </row>
    <row r="206" spans="4:4" s="5" customFormat="1" ht="12.5" hidden="1" x14ac:dyDescent="0.3">
      <c r="D206" s="2"/>
    </row>
    <row r="207" spans="4:4" s="5" customFormat="1" ht="12.5" hidden="1" x14ac:dyDescent="0.3">
      <c r="D207" s="2"/>
    </row>
    <row r="208" spans="4:4" s="5" customFormat="1" ht="12.5" hidden="1" x14ac:dyDescent="0.3">
      <c r="D208" s="2"/>
    </row>
    <row r="209" spans="4:4" s="5" customFormat="1" ht="12.5" hidden="1" x14ac:dyDescent="0.3">
      <c r="D209" s="2"/>
    </row>
    <row r="210" spans="4:4" s="5" customFormat="1" ht="12.5" hidden="1" x14ac:dyDescent="0.3">
      <c r="D210" s="2"/>
    </row>
    <row r="211" spans="4:4" s="5" customFormat="1" ht="12.5" hidden="1" x14ac:dyDescent="0.3">
      <c r="D211" s="2"/>
    </row>
    <row r="212" spans="4:4" s="5" customFormat="1" ht="12.5" hidden="1" x14ac:dyDescent="0.3">
      <c r="D212" s="2"/>
    </row>
    <row r="213" spans="4:4" s="5" customFormat="1" ht="12.5" hidden="1" x14ac:dyDescent="0.3">
      <c r="D213" s="2"/>
    </row>
    <row r="214" spans="4:4" s="5" customFormat="1" ht="12.5" hidden="1" x14ac:dyDescent="0.3">
      <c r="D214" s="2"/>
    </row>
    <row r="215" spans="4:4" s="5" customFormat="1" ht="12.5" hidden="1" x14ac:dyDescent="0.3">
      <c r="D215" s="2"/>
    </row>
    <row r="216" spans="4:4" s="5" customFormat="1" ht="12.5" hidden="1" x14ac:dyDescent="0.3">
      <c r="D216" s="2"/>
    </row>
    <row r="217" spans="4:4" s="5" customFormat="1" ht="12.5" hidden="1" x14ac:dyDescent="0.3">
      <c r="D217" s="2"/>
    </row>
    <row r="218" spans="4:4" s="5" customFormat="1" ht="12.5" hidden="1" x14ac:dyDescent="0.3">
      <c r="D218" s="2"/>
    </row>
    <row r="219" spans="4:4" s="5" customFormat="1" ht="12.5" hidden="1" x14ac:dyDescent="0.3">
      <c r="D219" s="2"/>
    </row>
    <row r="220" spans="4:4" s="5" customFormat="1" ht="12.5" hidden="1" x14ac:dyDescent="0.3">
      <c r="D220" s="2"/>
    </row>
    <row r="221" spans="4:4" s="5" customFormat="1" ht="12.5" hidden="1" x14ac:dyDescent="0.3">
      <c r="D221" s="2"/>
    </row>
    <row r="222" spans="4:4" s="5" customFormat="1" ht="12.5" hidden="1" x14ac:dyDescent="0.3">
      <c r="D222" s="2"/>
    </row>
    <row r="223" spans="4:4" s="5" customFormat="1" ht="12.5" hidden="1" x14ac:dyDescent="0.3">
      <c r="D223" s="2"/>
    </row>
    <row r="224" spans="4:4" s="5" customFormat="1" ht="12.5" hidden="1" x14ac:dyDescent="0.3">
      <c r="D224" s="2"/>
    </row>
    <row r="225" spans="4:4" s="5" customFormat="1" ht="12.5" hidden="1" x14ac:dyDescent="0.3">
      <c r="D225" s="2"/>
    </row>
    <row r="226" spans="4:4" s="5" customFormat="1" ht="12.5" hidden="1" x14ac:dyDescent="0.3">
      <c r="D226" s="2"/>
    </row>
    <row r="227" spans="4:4" s="5" customFormat="1" ht="12.5" hidden="1" x14ac:dyDescent="0.3">
      <c r="D227" s="2"/>
    </row>
    <row r="228" spans="4:4" s="5" customFormat="1" ht="12.5" hidden="1" x14ac:dyDescent="0.3">
      <c r="D228" s="2"/>
    </row>
    <row r="229" spans="4:4" s="5" customFormat="1" ht="12.5" hidden="1" x14ac:dyDescent="0.3">
      <c r="D229" s="2"/>
    </row>
    <row r="230" spans="4:4" s="5" customFormat="1" ht="12.5" hidden="1" x14ac:dyDescent="0.3">
      <c r="D230" s="2"/>
    </row>
    <row r="231" spans="4:4" s="5" customFormat="1" ht="12.5" hidden="1" x14ac:dyDescent="0.3">
      <c r="D231" s="2"/>
    </row>
    <row r="232" spans="4:4" s="5" customFormat="1" ht="12.5" hidden="1" x14ac:dyDescent="0.3">
      <c r="D232" s="2"/>
    </row>
    <row r="233" spans="4:4" s="5" customFormat="1" ht="12.5" hidden="1" x14ac:dyDescent="0.3">
      <c r="D233" s="2"/>
    </row>
    <row r="234" spans="4:4" s="5" customFormat="1" ht="12.5" hidden="1" x14ac:dyDescent="0.3">
      <c r="D234" s="2"/>
    </row>
    <row r="235" spans="4:4" s="5" customFormat="1" ht="12.5" hidden="1" x14ac:dyDescent="0.3">
      <c r="D235" s="2"/>
    </row>
    <row r="236" spans="4:4" s="5" customFormat="1" ht="12.5" hidden="1" x14ac:dyDescent="0.3">
      <c r="D236" s="2"/>
    </row>
    <row r="237" spans="4:4" s="5" customFormat="1" ht="12.5" hidden="1" x14ac:dyDescent="0.3">
      <c r="D237" s="2"/>
    </row>
    <row r="238" spans="4:4" s="5" customFormat="1" ht="12.5" hidden="1" x14ac:dyDescent="0.3">
      <c r="D238" s="2"/>
    </row>
    <row r="239" spans="4:4" s="5" customFormat="1" ht="12.5" hidden="1" x14ac:dyDescent="0.3">
      <c r="D239" s="2"/>
    </row>
    <row r="240" spans="4:4" s="5" customFormat="1" ht="12.5" hidden="1" x14ac:dyDescent="0.3">
      <c r="D240" s="2"/>
    </row>
    <row r="241" spans="4:4" s="5" customFormat="1" ht="12.5" hidden="1" x14ac:dyDescent="0.3">
      <c r="D241" s="2"/>
    </row>
    <row r="242" spans="4:4" s="5" customFormat="1" ht="12.5" hidden="1" x14ac:dyDescent="0.3">
      <c r="D242" s="2"/>
    </row>
    <row r="243" spans="4:4" s="5" customFormat="1" ht="12.5" hidden="1" x14ac:dyDescent="0.3">
      <c r="D243" s="2"/>
    </row>
    <row r="244" spans="4:4" s="5" customFormat="1" ht="12.5" hidden="1" x14ac:dyDescent="0.3">
      <c r="D244" s="2"/>
    </row>
    <row r="245" spans="4:4" s="5" customFormat="1" ht="12.5" hidden="1" x14ac:dyDescent="0.3">
      <c r="D245" s="2"/>
    </row>
    <row r="246" spans="4:4" s="5" customFormat="1" ht="12.5" hidden="1" x14ac:dyDescent="0.3">
      <c r="D246" s="2"/>
    </row>
    <row r="247" spans="4:4" s="5" customFormat="1" ht="12.5" hidden="1" x14ac:dyDescent="0.3">
      <c r="D247" s="2"/>
    </row>
    <row r="248" spans="4:4" s="5" customFormat="1" ht="12.5" hidden="1" x14ac:dyDescent="0.3">
      <c r="D248" s="2"/>
    </row>
    <row r="249" spans="4:4" s="5" customFormat="1" ht="12.5" hidden="1" x14ac:dyDescent="0.3">
      <c r="D249" s="2"/>
    </row>
    <row r="250" spans="4:4" s="5" customFormat="1" ht="12.5" hidden="1" x14ac:dyDescent="0.3">
      <c r="D250" s="2"/>
    </row>
    <row r="251" spans="4:4" s="5" customFormat="1" ht="12.5" hidden="1" x14ac:dyDescent="0.3">
      <c r="D251" s="2"/>
    </row>
    <row r="252" spans="4:4" s="5" customFormat="1" ht="12.5" hidden="1" x14ac:dyDescent="0.3">
      <c r="D252" s="2"/>
    </row>
    <row r="253" spans="4:4" s="5" customFormat="1" ht="12.5" hidden="1" x14ac:dyDescent="0.3">
      <c r="D253" s="2"/>
    </row>
    <row r="254" spans="4:4" s="5" customFormat="1" ht="12.5" hidden="1" x14ac:dyDescent="0.3">
      <c r="D254" s="2"/>
    </row>
    <row r="255" spans="4:4" s="5" customFormat="1" ht="12.5" hidden="1" x14ac:dyDescent="0.3">
      <c r="D255" s="2"/>
    </row>
    <row r="256" spans="4:4" s="5" customFormat="1" ht="12.5" hidden="1" x14ac:dyDescent="0.3">
      <c r="D256" s="2"/>
    </row>
    <row r="257" spans="4:4" s="5" customFormat="1" ht="12.5" hidden="1" x14ac:dyDescent="0.3">
      <c r="D257" s="2"/>
    </row>
    <row r="258" spans="4:4" s="5" customFormat="1" ht="12.5" hidden="1" x14ac:dyDescent="0.3">
      <c r="D258" s="2"/>
    </row>
    <row r="259" spans="4:4" s="5" customFormat="1" ht="12.5" hidden="1" x14ac:dyDescent="0.3">
      <c r="D259" s="2"/>
    </row>
    <row r="260" spans="4:4" s="5" customFormat="1" ht="12.5" hidden="1" x14ac:dyDescent="0.3">
      <c r="D260" s="2"/>
    </row>
    <row r="261" spans="4:4" s="5" customFormat="1" ht="12.5" hidden="1" x14ac:dyDescent="0.3">
      <c r="D261" s="2"/>
    </row>
    <row r="262" spans="4:4" s="5" customFormat="1" ht="12.5" hidden="1" x14ac:dyDescent="0.3">
      <c r="D262" s="2"/>
    </row>
    <row r="263" spans="4:4" s="5" customFormat="1" ht="12.5" hidden="1" x14ac:dyDescent="0.3">
      <c r="D263" s="2"/>
    </row>
    <row r="264" spans="4:4" s="5" customFormat="1" ht="12.5" hidden="1" x14ac:dyDescent="0.3">
      <c r="D264" s="2"/>
    </row>
    <row r="265" spans="4:4" s="5" customFormat="1" ht="12.5" hidden="1" x14ac:dyDescent="0.3">
      <c r="D265" s="2"/>
    </row>
    <row r="266" spans="4:4" s="5" customFormat="1" ht="12.5" hidden="1" x14ac:dyDescent="0.3">
      <c r="D266" s="2"/>
    </row>
    <row r="267" spans="4:4" s="5" customFormat="1" ht="12.5" hidden="1" x14ac:dyDescent="0.3">
      <c r="D267" s="2"/>
    </row>
    <row r="268" spans="4:4" s="5" customFormat="1" ht="12.5" hidden="1" x14ac:dyDescent="0.3">
      <c r="D268" s="2"/>
    </row>
    <row r="269" spans="4:4" s="5" customFormat="1" ht="12.5" hidden="1" x14ac:dyDescent="0.3">
      <c r="D269" s="2"/>
    </row>
    <row r="270" spans="4:4" s="5" customFormat="1" ht="12.5" hidden="1" x14ac:dyDescent="0.3">
      <c r="D270" s="2"/>
    </row>
    <row r="271" spans="4:4" s="5" customFormat="1" ht="12.5" hidden="1" x14ac:dyDescent="0.3">
      <c r="D271" s="2"/>
    </row>
    <row r="272" spans="4:4" s="5" customFormat="1" ht="12.5" hidden="1" x14ac:dyDescent="0.3">
      <c r="D272" s="2"/>
    </row>
    <row r="273" spans="4:4" s="5" customFormat="1" ht="12.5" hidden="1" x14ac:dyDescent="0.3">
      <c r="D273" s="2"/>
    </row>
    <row r="274" spans="4:4" s="5" customFormat="1" ht="12.5" hidden="1" x14ac:dyDescent="0.3">
      <c r="D274" s="2"/>
    </row>
    <row r="275" spans="4:4" s="5" customFormat="1" ht="12.5" hidden="1" x14ac:dyDescent="0.3">
      <c r="D275" s="2"/>
    </row>
    <row r="276" spans="4:4" s="5" customFormat="1" ht="12.5" hidden="1" x14ac:dyDescent="0.3">
      <c r="D276" s="2"/>
    </row>
    <row r="277" spans="4:4" s="5" customFormat="1" ht="12.5" hidden="1" x14ac:dyDescent="0.3">
      <c r="D277" s="2"/>
    </row>
    <row r="278" spans="4:4" s="5" customFormat="1" ht="12.5" hidden="1" x14ac:dyDescent="0.3">
      <c r="D278" s="2"/>
    </row>
    <row r="279" spans="4:4" s="5" customFormat="1" ht="12.5" hidden="1" x14ac:dyDescent="0.3">
      <c r="D279" s="2"/>
    </row>
    <row r="280" spans="4:4" s="5" customFormat="1" ht="12.5" hidden="1" x14ac:dyDescent="0.3">
      <c r="D280" s="2"/>
    </row>
    <row r="281" spans="4:4" s="5" customFormat="1" ht="12.5" hidden="1" x14ac:dyDescent="0.3">
      <c r="D281" s="2"/>
    </row>
    <row r="282" spans="4:4" s="5" customFormat="1" ht="12.5" hidden="1" x14ac:dyDescent="0.3">
      <c r="D282" s="2"/>
    </row>
    <row r="283" spans="4:4" s="5" customFormat="1" ht="12.5" hidden="1" x14ac:dyDescent="0.3">
      <c r="D283" s="2"/>
    </row>
    <row r="284" spans="4:4" s="5" customFormat="1" ht="12.5" hidden="1" x14ac:dyDescent="0.3">
      <c r="D284" s="2"/>
    </row>
    <row r="285" spans="4:4" s="5" customFormat="1" ht="12.5" hidden="1" x14ac:dyDescent="0.3">
      <c r="D285" s="2"/>
    </row>
    <row r="286" spans="4:4" s="5" customFormat="1" ht="12.5" hidden="1" x14ac:dyDescent="0.3">
      <c r="D286" s="2"/>
    </row>
    <row r="287" spans="4:4" s="5" customFormat="1" ht="12.5" hidden="1" x14ac:dyDescent="0.3">
      <c r="D287" s="2"/>
    </row>
    <row r="288" spans="4:4" s="5" customFormat="1" ht="12.5" hidden="1" x14ac:dyDescent="0.3">
      <c r="D288" s="2"/>
    </row>
    <row r="289" spans="4:4" s="5" customFormat="1" ht="12.5" hidden="1" x14ac:dyDescent="0.3">
      <c r="D289" s="2"/>
    </row>
    <row r="290" spans="4:4" s="5" customFormat="1" ht="12.5" hidden="1" x14ac:dyDescent="0.3">
      <c r="D290" s="2"/>
    </row>
    <row r="291" spans="4:4" s="5" customFormat="1" ht="12.5" hidden="1" x14ac:dyDescent="0.3">
      <c r="D291" s="2"/>
    </row>
    <row r="292" spans="4:4" s="5" customFormat="1" ht="12.5" hidden="1" x14ac:dyDescent="0.3">
      <c r="D292" s="2"/>
    </row>
    <row r="293" spans="4:4" s="5" customFormat="1" ht="12.5" hidden="1" x14ac:dyDescent="0.3">
      <c r="D293" s="2"/>
    </row>
    <row r="294" spans="4:4" s="5" customFormat="1" ht="12.5" hidden="1" x14ac:dyDescent="0.3">
      <c r="D294" s="2"/>
    </row>
    <row r="295" spans="4:4" s="5" customFormat="1" ht="12.5" hidden="1" x14ac:dyDescent="0.3">
      <c r="D295" s="2"/>
    </row>
    <row r="296" spans="4:4" s="5" customFormat="1" ht="12.5" hidden="1" x14ac:dyDescent="0.3">
      <c r="D296" s="2"/>
    </row>
    <row r="297" spans="4:4" s="5" customFormat="1" ht="12.5" hidden="1" x14ac:dyDescent="0.3">
      <c r="D297" s="2"/>
    </row>
    <row r="298" spans="4:4" s="5" customFormat="1" ht="12.5" hidden="1" x14ac:dyDescent="0.3">
      <c r="D298" s="2"/>
    </row>
    <row r="299" spans="4:4" s="5" customFormat="1" ht="12.5" hidden="1" x14ac:dyDescent="0.3">
      <c r="D299" s="2"/>
    </row>
    <row r="300" spans="4:4" s="5" customFormat="1" ht="12.5" hidden="1" x14ac:dyDescent="0.3">
      <c r="D300" s="2"/>
    </row>
    <row r="301" spans="4:4" s="5" customFormat="1" ht="12.5" hidden="1" x14ac:dyDescent="0.3">
      <c r="D301" s="2"/>
    </row>
    <row r="302" spans="4:4" s="5" customFormat="1" ht="12.5" hidden="1" x14ac:dyDescent="0.3">
      <c r="D302" s="2"/>
    </row>
    <row r="303" spans="4:4" s="5" customFormat="1" ht="12.5" hidden="1" x14ac:dyDescent="0.3">
      <c r="D303" s="2"/>
    </row>
    <row r="304" spans="4:4" s="5" customFormat="1" ht="12.5" hidden="1" x14ac:dyDescent="0.3">
      <c r="D304" s="2"/>
    </row>
    <row r="305" spans="4:4" s="5" customFormat="1" ht="12.5" hidden="1" x14ac:dyDescent="0.3">
      <c r="D305" s="2"/>
    </row>
    <row r="306" spans="4:4" s="5" customFormat="1" ht="12.5" hidden="1" x14ac:dyDescent="0.3">
      <c r="D306" s="2"/>
    </row>
    <row r="307" spans="4:4" s="5" customFormat="1" ht="12.5" hidden="1" x14ac:dyDescent="0.3">
      <c r="D307" s="2"/>
    </row>
    <row r="308" spans="4:4" s="5" customFormat="1" ht="12.5" hidden="1" x14ac:dyDescent="0.3">
      <c r="D308" s="2"/>
    </row>
    <row r="309" spans="4:4" s="5" customFormat="1" ht="12.5" hidden="1" x14ac:dyDescent="0.3">
      <c r="D309" s="2"/>
    </row>
    <row r="310" spans="4:4" s="5" customFormat="1" ht="12.5" hidden="1" x14ac:dyDescent="0.3">
      <c r="D310" s="2"/>
    </row>
    <row r="311" spans="4:4" s="5" customFormat="1" ht="12.5" hidden="1" x14ac:dyDescent="0.3">
      <c r="D311" s="2"/>
    </row>
    <row r="312" spans="4:4" s="5" customFormat="1" ht="12.5" hidden="1" x14ac:dyDescent="0.3">
      <c r="D312" s="2"/>
    </row>
    <row r="313" spans="4:4" s="5" customFormat="1" ht="12.5" hidden="1" x14ac:dyDescent="0.3">
      <c r="D313" s="2"/>
    </row>
    <row r="314" spans="4:4" s="5" customFormat="1" ht="12.5" hidden="1" x14ac:dyDescent="0.3">
      <c r="D314" s="2"/>
    </row>
    <row r="315" spans="4:4" s="5" customFormat="1" ht="12.5" hidden="1" x14ac:dyDescent="0.3">
      <c r="D315" s="2"/>
    </row>
    <row r="316" spans="4:4" s="5" customFormat="1" ht="12.5" hidden="1" x14ac:dyDescent="0.3">
      <c r="D316" s="2"/>
    </row>
    <row r="317" spans="4:4" s="5" customFormat="1" ht="12.5" hidden="1" x14ac:dyDescent="0.3">
      <c r="D317" s="2"/>
    </row>
    <row r="318" spans="4:4" s="5" customFormat="1" ht="12.5" hidden="1" x14ac:dyDescent="0.3">
      <c r="D318" s="2"/>
    </row>
    <row r="319" spans="4:4" s="5" customFormat="1" ht="12.5" hidden="1" x14ac:dyDescent="0.3">
      <c r="D319" s="2"/>
    </row>
    <row r="320" spans="4:4" s="5" customFormat="1" ht="12.5" hidden="1" x14ac:dyDescent="0.3">
      <c r="D320" s="2"/>
    </row>
    <row r="321" spans="4:4" s="5" customFormat="1" ht="12.5" hidden="1" x14ac:dyDescent="0.3">
      <c r="D321" s="2"/>
    </row>
    <row r="322" spans="4:4" s="5" customFormat="1" ht="12.5" hidden="1" x14ac:dyDescent="0.3">
      <c r="D322" s="2"/>
    </row>
    <row r="323" spans="4:4" s="5" customFormat="1" ht="12.5" hidden="1" x14ac:dyDescent="0.3">
      <c r="D323" s="2"/>
    </row>
    <row r="324" spans="4:4" s="5" customFormat="1" ht="12.5" hidden="1" x14ac:dyDescent="0.3">
      <c r="D324" s="2"/>
    </row>
    <row r="325" spans="4:4" s="5" customFormat="1" ht="12.5" hidden="1" x14ac:dyDescent="0.3">
      <c r="D325" s="2"/>
    </row>
    <row r="326" spans="4:4" s="5" customFormat="1" ht="12.5" hidden="1" x14ac:dyDescent="0.3">
      <c r="D326" s="2"/>
    </row>
    <row r="327" spans="4:4" s="5" customFormat="1" ht="12.5" hidden="1" x14ac:dyDescent="0.3">
      <c r="D327" s="2"/>
    </row>
    <row r="328" spans="4:4" s="5" customFormat="1" ht="12.5" hidden="1" x14ac:dyDescent="0.3">
      <c r="D328" s="2"/>
    </row>
    <row r="329" spans="4:4" s="5" customFormat="1" ht="12.5" hidden="1" x14ac:dyDescent="0.3">
      <c r="D329" s="2"/>
    </row>
    <row r="330" spans="4:4" s="5" customFormat="1" ht="12.5" hidden="1" x14ac:dyDescent="0.3">
      <c r="D330" s="2"/>
    </row>
    <row r="331" spans="4:4" s="5" customFormat="1" ht="12.5" hidden="1" x14ac:dyDescent="0.3">
      <c r="D331" s="2"/>
    </row>
    <row r="332" spans="4:4" s="5" customFormat="1" ht="12.5" hidden="1" x14ac:dyDescent="0.3">
      <c r="D332" s="2"/>
    </row>
    <row r="333" spans="4:4" s="5" customFormat="1" ht="12.5" hidden="1" x14ac:dyDescent="0.3">
      <c r="D333" s="2"/>
    </row>
    <row r="334" spans="4:4" s="5" customFormat="1" ht="12.5" hidden="1" x14ac:dyDescent="0.3">
      <c r="D334" s="2"/>
    </row>
    <row r="335" spans="4:4" s="5" customFormat="1" ht="12.5" hidden="1" x14ac:dyDescent="0.3">
      <c r="D335" s="2"/>
    </row>
    <row r="336" spans="4:4" s="5" customFormat="1" ht="12.5" hidden="1" x14ac:dyDescent="0.3">
      <c r="D336" s="2"/>
    </row>
    <row r="337" spans="4:4" s="5" customFormat="1" ht="12.5" hidden="1" x14ac:dyDescent="0.3">
      <c r="D337" s="2"/>
    </row>
    <row r="338" spans="4:4" s="5" customFormat="1" ht="12.5" hidden="1" x14ac:dyDescent="0.3">
      <c r="D338" s="2"/>
    </row>
    <row r="339" spans="4:4" s="5" customFormat="1" ht="12.5" hidden="1" x14ac:dyDescent="0.3">
      <c r="D339" s="2"/>
    </row>
    <row r="340" spans="4:4" s="5" customFormat="1" ht="12.5" hidden="1" x14ac:dyDescent="0.3">
      <c r="D340" s="2"/>
    </row>
    <row r="341" spans="4:4" s="5" customFormat="1" ht="12.5" hidden="1" x14ac:dyDescent="0.3">
      <c r="D341" s="2"/>
    </row>
    <row r="342" spans="4:4" s="5" customFormat="1" ht="12.5" hidden="1" x14ac:dyDescent="0.3">
      <c r="D342" s="2"/>
    </row>
    <row r="343" spans="4:4" s="5" customFormat="1" ht="12.5" hidden="1" x14ac:dyDescent="0.3">
      <c r="D343" s="2"/>
    </row>
    <row r="344" spans="4:4" s="5" customFormat="1" ht="12.5" hidden="1" x14ac:dyDescent="0.3">
      <c r="D344" s="2"/>
    </row>
    <row r="345" spans="4:4" s="5" customFormat="1" ht="12.5" hidden="1" x14ac:dyDescent="0.3">
      <c r="D345" s="2"/>
    </row>
    <row r="346" spans="4:4" s="5" customFormat="1" ht="12.5" hidden="1" x14ac:dyDescent="0.3">
      <c r="D346" s="2"/>
    </row>
    <row r="347" spans="4:4" s="5" customFormat="1" ht="12.5" hidden="1" x14ac:dyDescent="0.3">
      <c r="D347" s="2"/>
    </row>
    <row r="348" spans="4:4" s="5" customFormat="1" ht="12.5" hidden="1" x14ac:dyDescent="0.3">
      <c r="D348" s="2"/>
    </row>
    <row r="349" spans="4:4" s="5" customFormat="1" ht="12.5" hidden="1" x14ac:dyDescent="0.3">
      <c r="D349" s="2"/>
    </row>
    <row r="350" spans="4:4" s="5" customFormat="1" ht="12.5" hidden="1" x14ac:dyDescent="0.3">
      <c r="D350" s="2"/>
    </row>
    <row r="351" spans="4:4" s="5" customFormat="1" ht="12.5" hidden="1" x14ac:dyDescent="0.3">
      <c r="D351" s="2"/>
    </row>
    <row r="352" spans="4:4" s="5" customFormat="1" ht="12.5" hidden="1" x14ac:dyDescent="0.3">
      <c r="D352" s="2"/>
    </row>
    <row r="353" spans="4:4" s="5" customFormat="1" ht="12.5" hidden="1" x14ac:dyDescent="0.3">
      <c r="D353" s="2"/>
    </row>
    <row r="354" spans="4:4" s="5" customFormat="1" ht="12.5" hidden="1" x14ac:dyDescent="0.3">
      <c r="D354" s="2"/>
    </row>
    <row r="355" spans="4:4" s="5" customFormat="1" ht="12.5" hidden="1" x14ac:dyDescent="0.3">
      <c r="D355" s="2"/>
    </row>
    <row r="356" spans="4:4" s="5" customFormat="1" ht="12.5" hidden="1" x14ac:dyDescent="0.3">
      <c r="D356" s="2"/>
    </row>
    <row r="357" spans="4:4" s="5" customFormat="1" ht="12.5" hidden="1" x14ac:dyDescent="0.3">
      <c r="D357" s="2"/>
    </row>
    <row r="358" spans="4:4" s="5" customFormat="1" ht="12.5" hidden="1" x14ac:dyDescent="0.3">
      <c r="D358" s="2"/>
    </row>
    <row r="359" spans="4:4" s="5" customFormat="1" ht="12.5" hidden="1" x14ac:dyDescent="0.3">
      <c r="D359" s="2"/>
    </row>
    <row r="360" spans="4:4" s="5" customFormat="1" ht="12.5" hidden="1" x14ac:dyDescent="0.3">
      <c r="D360" s="2"/>
    </row>
    <row r="361" spans="4:4" s="5" customFormat="1" ht="12.5" hidden="1" x14ac:dyDescent="0.3">
      <c r="D361" s="2"/>
    </row>
    <row r="362" spans="4:4" s="5" customFormat="1" ht="12.5" hidden="1" x14ac:dyDescent="0.3">
      <c r="D362" s="2"/>
    </row>
    <row r="363" spans="4:4" s="5" customFormat="1" ht="12.5" hidden="1" x14ac:dyDescent="0.3">
      <c r="D363" s="2"/>
    </row>
    <row r="364" spans="4:4" s="5" customFormat="1" ht="12.5" hidden="1" x14ac:dyDescent="0.3">
      <c r="D364" s="2"/>
    </row>
    <row r="365" spans="4:4" s="5" customFormat="1" ht="12.5" hidden="1" x14ac:dyDescent="0.3">
      <c r="D365" s="2"/>
    </row>
    <row r="366" spans="4:4" s="5" customFormat="1" ht="12.5" hidden="1" x14ac:dyDescent="0.3">
      <c r="D366" s="2"/>
    </row>
    <row r="367" spans="4:4" s="5" customFormat="1" ht="12.5" hidden="1" x14ac:dyDescent="0.3">
      <c r="D367" s="2"/>
    </row>
    <row r="368" spans="4:4" s="5" customFormat="1" ht="12.5" hidden="1" x14ac:dyDescent="0.3">
      <c r="D368" s="2"/>
    </row>
    <row r="369" spans="4:4" s="5" customFormat="1" ht="12.5" hidden="1" x14ac:dyDescent="0.3">
      <c r="D369" s="2"/>
    </row>
    <row r="370" spans="4:4" s="5" customFormat="1" ht="12.5" hidden="1" x14ac:dyDescent="0.3">
      <c r="D370" s="2"/>
    </row>
    <row r="371" spans="4:4" s="5" customFormat="1" ht="12.5" hidden="1" x14ac:dyDescent="0.3">
      <c r="D371" s="2"/>
    </row>
    <row r="372" spans="4:4" s="5" customFormat="1" ht="12.5" hidden="1" x14ac:dyDescent="0.3">
      <c r="D372" s="2"/>
    </row>
    <row r="373" spans="4:4" s="5" customFormat="1" ht="12.5" hidden="1" x14ac:dyDescent="0.3">
      <c r="D373" s="2"/>
    </row>
    <row r="374" spans="4:4" s="5" customFormat="1" ht="12.5" hidden="1" x14ac:dyDescent="0.3">
      <c r="D374" s="2"/>
    </row>
    <row r="375" spans="4:4" s="5" customFormat="1" ht="12.5" hidden="1" x14ac:dyDescent="0.3">
      <c r="D375" s="2"/>
    </row>
    <row r="376" spans="4:4" s="5" customFormat="1" ht="12.5" hidden="1" x14ac:dyDescent="0.3">
      <c r="D376" s="2"/>
    </row>
    <row r="377" spans="4:4" s="5" customFormat="1" ht="12.5" hidden="1" x14ac:dyDescent="0.3">
      <c r="D377" s="2"/>
    </row>
    <row r="378" spans="4:4" s="5" customFormat="1" ht="12.5" hidden="1" x14ac:dyDescent="0.3">
      <c r="D378" s="2"/>
    </row>
    <row r="379" spans="4:4" s="5" customFormat="1" ht="12.5" hidden="1" x14ac:dyDescent="0.3">
      <c r="D379" s="2"/>
    </row>
    <row r="380" spans="4:4" s="5" customFormat="1" ht="12.5" hidden="1" x14ac:dyDescent="0.3">
      <c r="D380" s="2"/>
    </row>
    <row r="381" spans="4:4" s="5" customFormat="1" ht="12.5" hidden="1" x14ac:dyDescent="0.3">
      <c r="D381" s="2"/>
    </row>
    <row r="382" spans="4:4" s="5" customFormat="1" ht="12.5" hidden="1" x14ac:dyDescent="0.3">
      <c r="D382" s="2"/>
    </row>
    <row r="383" spans="4:4" s="5" customFormat="1" ht="12.5" hidden="1" x14ac:dyDescent="0.3">
      <c r="D383" s="2"/>
    </row>
    <row r="384" spans="4:4" s="5" customFormat="1" ht="12.5" hidden="1" x14ac:dyDescent="0.3">
      <c r="D384" s="2"/>
    </row>
    <row r="385" spans="4:4" s="5" customFormat="1" ht="12.5" hidden="1" x14ac:dyDescent="0.3">
      <c r="D385" s="2"/>
    </row>
    <row r="386" spans="4:4" s="5" customFormat="1" ht="12.5" hidden="1" x14ac:dyDescent="0.3">
      <c r="D386" s="2"/>
    </row>
    <row r="387" spans="4:4" s="5" customFormat="1" ht="12.5" hidden="1" x14ac:dyDescent="0.3">
      <c r="D387" s="2"/>
    </row>
    <row r="388" spans="4:4" s="5" customFormat="1" ht="12.5" hidden="1" x14ac:dyDescent="0.3">
      <c r="D388" s="2"/>
    </row>
    <row r="389" spans="4:4" s="5" customFormat="1" ht="12.5" hidden="1" x14ac:dyDescent="0.3">
      <c r="D389" s="2"/>
    </row>
    <row r="390" spans="4:4" s="5" customFormat="1" ht="12.5" hidden="1" x14ac:dyDescent="0.3">
      <c r="D390" s="2"/>
    </row>
    <row r="391" spans="4:4" s="5" customFormat="1" ht="12.5" hidden="1" x14ac:dyDescent="0.3">
      <c r="D391" s="2"/>
    </row>
    <row r="392" spans="4:4" s="5" customFormat="1" ht="12.5" hidden="1" x14ac:dyDescent="0.3">
      <c r="D392" s="2"/>
    </row>
    <row r="393" spans="4:4" s="5" customFormat="1" ht="12.5" hidden="1" x14ac:dyDescent="0.3">
      <c r="D393" s="2"/>
    </row>
    <row r="394" spans="4:4" s="5" customFormat="1" ht="12.5" hidden="1" x14ac:dyDescent="0.3">
      <c r="D394" s="2"/>
    </row>
    <row r="395" spans="4:4" s="5" customFormat="1" ht="12.5" hidden="1" x14ac:dyDescent="0.3">
      <c r="D395" s="2"/>
    </row>
    <row r="396" spans="4:4" s="5" customFormat="1" ht="12.5" hidden="1" x14ac:dyDescent="0.3">
      <c r="D396" s="2"/>
    </row>
    <row r="397" spans="4:4" s="5" customFormat="1" ht="12.5" hidden="1" x14ac:dyDescent="0.3">
      <c r="D397" s="2"/>
    </row>
    <row r="398" spans="4:4" s="5" customFormat="1" ht="12.5" hidden="1" x14ac:dyDescent="0.3">
      <c r="D398" s="2"/>
    </row>
    <row r="399" spans="4:4" s="5" customFormat="1" ht="12.5" hidden="1" x14ac:dyDescent="0.3">
      <c r="D399" s="2"/>
    </row>
    <row r="400" spans="4:4" s="5" customFormat="1" ht="12.5" hidden="1" x14ac:dyDescent="0.3">
      <c r="D400" s="2"/>
    </row>
    <row r="401" spans="4:4" s="5" customFormat="1" ht="12.5" hidden="1" x14ac:dyDescent="0.3">
      <c r="D401" s="2"/>
    </row>
    <row r="402" spans="4:4" s="5" customFormat="1" ht="12.5" hidden="1" x14ac:dyDescent="0.3">
      <c r="D402" s="2"/>
    </row>
    <row r="403" spans="4:4" s="5" customFormat="1" ht="12.5" hidden="1" x14ac:dyDescent="0.3">
      <c r="D403" s="2"/>
    </row>
    <row r="404" spans="4:4" s="5" customFormat="1" ht="12.5" hidden="1" x14ac:dyDescent="0.3">
      <c r="D404" s="2"/>
    </row>
    <row r="405" spans="4:4" s="5" customFormat="1" ht="12.5" hidden="1" x14ac:dyDescent="0.3">
      <c r="D405" s="2"/>
    </row>
    <row r="406" spans="4:4" s="5" customFormat="1" ht="12.5" hidden="1" x14ac:dyDescent="0.3">
      <c r="D406" s="2"/>
    </row>
    <row r="407" spans="4:4" s="5" customFormat="1" ht="12.5" hidden="1" x14ac:dyDescent="0.3">
      <c r="D407" s="2"/>
    </row>
    <row r="408" spans="4:4" s="5" customFormat="1" ht="12.5" hidden="1" x14ac:dyDescent="0.3">
      <c r="D408" s="2"/>
    </row>
    <row r="409" spans="4:4" s="5" customFormat="1" ht="12.5" hidden="1" x14ac:dyDescent="0.3">
      <c r="D409" s="2"/>
    </row>
    <row r="410" spans="4:4" s="5" customFormat="1" ht="12.5" hidden="1" x14ac:dyDescent="0.3">
      <c r="D410" s="2"/>
    </row>
    <row r="411" spans="4:4" s="5" customFormat="1" ht="12.5" hidden="1" x14ac:dyDescent="0.3">
      <c r="D411" s="2"/>
    </row>
    <row r="412" spans="4:4" s="5" customFormat="1" ht="12.5" hidden="1" x14ac:dyDescent="0.3">
      <c r="D412" s="2"/>
    </row>
    <row r="413" spans="4:4" s="5" customFormat="1" ht="12.5" hidden="1" x14ac:dyDescent="0.3">
      <c r="D413" s="2"/>
    </row>
    <row r="414" spans="4:4" s="5" customFormat="1" ht="12.5" hidden="1" x14ac:dyDescent="0.3">
      <c r="D414" s="2"/>
    </row>
    <row r="415" spans="4:4" s="5" customFormat="1" ht="12.5" hidden="1" x14ac:dyDescent="0.3">
      <c r="D415" s="2"/>
    </row>
    <row r="416" spans="4:4" s="5" customFormat="1" ht="12.5" hidden="1" x14ac:dyDescent="0.3">
      <c r="D416" s="2"/>
    </row>
    <row r="417" spans="4:4" s="5" customFormat="1" ht="12.5" hidden="1" x14ac:dyDescent="0.3">
      <c r="D417" s="2"/>
    </row>
    <row r="418" spans="4:4" s="5" customFormat="1" ht="12.5" hidden="1" x14ac:dyDescent="0.3">
      <c r="D418" s="2"/>
    </row>
    <row r="419" spans="4:4" s="5" customFormat="1" ht="12.5" hidden="1" x14ac:dyDescent="0.3">
      <c r="D419" s="2"/>
    </row>
    <row r="420" spans="4:4" s="5" customFormat="1" ht="12.5" hidden="1" x14ac:dyDescent="0.3">
      <c r="D420" s="2"/>
    </row>
    <row r="421" spans="4:4" s="5" customFormat="1" ht="12.5" hidden="1" x14ac:dyDescent="0.3">
      <c r="D421" s="2"/>
    </row>
    <row r="422" spans="4:4" s="5" customFormat="1" ht="12.5" hidden="1" x14ac:dyDescent="0.3">
      <c r="D422" s="2"/>
    </row>
    <row r="423" spans="4:4" s="5" customFormat="1" ht="12.5" hidden="1" x14ac:dyDescent="0.3">
      <c r="D423" s="2"/>
    </row>
    <row r="424" spans="4:4" s="5" customFormat="1" ht="12.5" hidden="1" x14ac:dyDescent="0.3">
      <c r="D424" s="2"/>
    </row>
    <row r="425" spans="4:4" s="5" customFormat="1" ht="12.5" hidden="1" x14ac:dyDescent="0.3">
      <c r="D425" s="2"/>
    </row>
    <row r="426" spans="4:4" s="5" customFormat="1" ht="12.5" hidden="1" x14ac:dyDescent="0.3">
      <c r="D426" s="2"/>
    </row>
    <row r="427" spans="4:4" s="5" customFormat="1" ht="12.5" hidden="1" x14ac:dyDescent="0.3">
      <c r="D427" s="2"/>
    </row>
    <row r="428" spans="4:4" s="5" customFormat="1" ht="12.5" hidden="1" x14ac:dyDescent="0.3">
      <c r="D428" s="2"/>
    </row>
    <row r="429" spans="4:4" s="5" customFormat="1" ht="12.5" hidden="1" x14ac:dyDescent="0.3">
      <c r="D429" s="2"/>
    </row>
    <row r="430" spans="4:4" s="5" customFormat="1" ht="12.5" hidden="1" x14ac:dyDescent="0.3">
      <c r="D430" s="2"/>
    </row>
    <row r="431" spans="4:4" s="5" customFormat="1" ht="12.5" hidden="1" x14ac:dyDescent="0.3">
      <c r="D431" s="2"/>
    </row>
    <row r="432" spans="4:4" s="5" customFormat="1" ht="12.5" hidden="1" x14ac:dyDescent="0.3">
      <c r="D432" s="2"/>
    </row>
    <row r="433" spans="4:4" s="5" customFormat="1" ht="12.5" hidden="1" x14ac:dyDescent="0.3">
      <c r="D433" s="2"/>
    </row>
    <row r="434" spans="4:4" s="5" customFormat="1" ht="12.5" hidden="1" x14ac:dyDescent="0.3">
      <c r="D434" s="2"/>
    </row>
    <row r="435" spans="4:4" s="5" customFormat="1" ht="12.5" hidden="1" x14ac:dyDescent="0.3">
      <c r="D435" s="2"/>
    </row>
    <row r="436" spans="4:4" s="5" customFormat="1" ht="12.5" hidden="1" x14ac:dyDescent="0.3">
      <c r="D436" s="2"/>
    </row>
    <row r="437" spans="4:4" s="5" customFormat="1" ht="12.5" hidden="1" x14ac:dyDescent="0.3">
      <c r="D437" s="2"/>
    </row>
    <row r="438" spans="4:4" s="5" customFormat="1" ht="12.5" hidden="1" x14ac:dyDescent="0.3">
      <c r="D438" s="2"/>
    </row>
    <row r="439" spans="4:4" s="5" customFormat="1" ht="12.5" hidden="1" x14ac:dyDescent="0.3">
      <c r="D439" s="2"/>
    </row>
    <row r="440" spans="4:4" s="5" customFormat="1" ht="12.5" hidden="1" x14ac:dyDescent="0.3">
      <c r="D440" s="2"/>
    </row>
    <row r="441" spans="4:4" s="5" customFormat="1" ht="12.5" hidden="1" x14ac:dyDescent="0.3">
      <c r="D441" s="2"/>
    </row>
    <row r="442" spans="4:4" s="5" customFormat="1" ht="12.5" hidden="1" x14ac:dyDescent="0.3">
      <c r="D442" s="2"/>
    </row>
    <row r="443" spans="4:4" s="5" customFormat="1" ht="12.5" hidden="1" x14ac:dyDescent="0.3">
      <c r="D443" s="2"/>
    </row>
    <row r="444" spans="4:4" s="5" customFormat="1" ht="12.5" hidden="1" x14ac:dyDescent="0.3">
      <c r="D444" s="2"/>
    </row>
    <row r="445" spans="4:4" s="5" customFormat="1" ht="12.5" hidden="1" x14ac:dyDescent="0.3">
      <c r="D445" s="2"/>
    </row>
    <row r="446" spans="4:4" s="5" customFormat="1" ht="12.5" hidden="1" x14ac:dyDescent="0.3">
      <c r="D446" s="2"/>
    </row>
    <row r="447" spans="4:4" s="5" customFormat="1" ht="12.5" hidden="1" x14ac:dyDescent="0.3">
      <c r="D447" s="2"/>
    </row>
    <row r="448" spans="4:4" s="5" customFormat="1" ht="12.5" hidden="1" x14ac:dyDescent="0.3">
      <c r="D448" s="2"/>
    </row>
    <row r="449" spans="4:4" s="5" customFormat="1" ht="12.5" hidden="1" x14ac:dyDescent="0.3">
      <c r="D449" s="2"/>
    </row>
    <row r="450" spans="4:4" s="5" customFormat="1" ht="12.5" hidden="1" x14ac:dyDescent="0.3">
      <c r="D450" s="2"/>
    </row>
    <row r="451" spans="4:4" s="5" customFormat="1" ht="12.5" hidden="1" x14ac:dyDescent="0.3">
      <c r="D451" s="2"/>
    </row>
    <row r="452" spans="4:4" s="5" customFormat="1" ht="12.5" hidden="1" x14ac:dyDescent="0.3">
      <c r="D452" s="2"/>
    </row>
    <row r="453" spans="4:4" s="5" customFormat="1" ht="12.5" hidden="1" x14ac:dyDescent="0.3">
      <c r="D453" s="2"/>
    </row>
    <row r="454" spans="4:4" s="5" customFormat="1" ht="12.5" hidden="1" x14ac:dyDescent="0.3">
      <c r="D454" s="2"/>
    </row>
    <row r="455" spans="4:4" s="5" customFormat="1" ht="12.5" hidden="1" x14ac:dyDescent="0.3">
      <c r="D455" s="2"/>
    </row>
    <row r="456" spans="4:4" s="5" customFormat="1" ht="12.5" hidden="1" x14ac:dyDescent="0.3">
      <c r="D456" s="2"/>
    </row>
    <row r="457" spans="4:4" s="5" customFormat="1" ht="12.5" hidden="1" x14ac:dyDescent="0.3">
      <c r="D457" s="2"/>
    </row>
    <row r="458" spans="4:4" s="5" customFormat="1" ht="12.5" hidden="1" x14ac:dyDescent="0.3">
      <c r="D458" s="2"/>
    </row>
    <row r="459" spans="4:4" s="5" customFormat="1" ht="12.5" hidden="1" x14ac:dyDescent="0.3">
      <c r="D459" s="2"/>
    </row>
    <row r="460" spans="4:4" s="5" customFormat="1" ht="12.5" hidden="1" x14ac:dyDescent="0.3">
      <c r="D460" s="2"/>
    </row>
    <row r="461" spans="4:4" s="5" customFormat="1" ht="12.5" hidden="1" x14ac:dyDescent="0.3">
      <c r="D461" s="2"/>
    </row>
    <row r="462" spans="4:4" s="5" customFormat="1" ht="12.5" hidden="1" x14ac:dyDescent="0.3">
      <c r="D462" s="2"/>
    </row>
    <row r="463" spans="4:4" s="5" customFormat="1" ht="12.5" hidden="1" x14ac:dyDescent="0.3">
      <c r="D463" s="2"/>
    </row>
    <row r="464" spans="4:4" s="5" customFormat="1" ht="12.5" hidden="1" x14ac:dyDescent="0.3">
      <c r="D464" s="2"/>
    </row>
    <row r="465" spans="4:4" s="5" customFormat="1" ht="12.5" hidden="1" x14ac:dyDescent="0.3">
      <c r="D465" s="2"/>
    </row>
    <row r="466" spans="4:4" s="5" customFormat="1" ht="12.5" hidden="1" x14ac:dyDescent="0.3">
      <c r="D466" s="2"/>
    </row>
    <row r="467" spans="4:4" s="5" customFormat="1" ht="12.5" hidden="1" x14ac:dyDescent="0.3">
      <c r="D467" s="2"/>
    </row>
    <row r="468" spans="4:4" s="5" customFormat="1" ht="12.5" hidden="1" x14ac:dyDescent="0.3">
      <c r="D468" s="2"/>
    </row>
    <row r="469" spans="4:4" s="5" customFormat="1" ht="12.5" hidden="1" x14ac:dyDescent="0.3">
      <c r="D469" s="2"/>
    </row>
    <row r="470" spans="4:4" s="5" customFormat="1" ht="12.5" hidden="1" x14ac:dyDescent="0.3">
      <c r="D470" s="2"/>
    </row>
    <row r="471" spans="4:4" s="5" customFormat="1" ht="12.5" hidden="1" x14ac:dyDescent="0.3">
      <c r="D471" s="2"/>
    </row>
    <row r="472" spans="4:4" s="5" customFormat="1" ht="12.5" hidden="1" x14ac:dyDescent="0.3">
      <c r="D472" s="2"/>
    </row>
    <row r="473" spans="4:4" s="5" customFormat="1" ht="12.5" hidden="1" x14ac:dyDescent="0.3">
      <c r="D473" s="2"/>
    </row>
    <row r="474" spans="4:4" s="5" customFormat="1" ht="12.5" hidden="1" x14ac:dyDescent="0.3">
      <c r="D474" s="2"/>
    </row>
    <row r="475" spans="4:4" s="5" customFormat="1" ht="12.5" hidden="1" x14ac:dyDescent="0.3">
      <c r="D475" s="2"/>
    </row>
    <row r="476" spans="4:4" s="5" customFormat="1" ht="12.5" hidden="1" x14ac:dyDescent="0.3">
      <c r="D476" s="2"/>
    </row>
    <row r="477" spans="4:4" s="5" customFormat="1" ht="12.5" hidden="1" x14ac:dyDescent="0.3">
      <c r="D477" s="2"/>
    </row>
    <row r="478" spans="4:4" s="5" customFormat="1" ht="12.5" hidden="1" x14ac:dyDescent="0.3">
      <c r="D478" s="2"/>
    </row>
    <row r="479" spans="4:4" s="5" customFormat="1" ht="12.5" hidden="1" x14ac:dyDescent="0.3">
      <c r="D479" s="2"/>
    </row>
    <row r="480" spans="4:4" s="5" customFormat="1" ht="12.5" hidden="1" x14ac:dyDescent="0.3">
      <c r="D480" s="2"/>
    </row>
    <row r="481" spans="4:4" s="5" customFormat="1" ht="12.5" hidden="1" x14ac:dyDescent="0.3">
      <c r="D481" s="2"/>
    </row>
    <row r="482" spans="4:4" s="5" customFormat="1" ht="12.5" hidden="1" x14ac:dyDescent="0.3">
      <c r="D482" s="2"/>
    </row>
    <row r="483" spans="4:4" s="5" customFormat="1" ht="12.5" hidden="1" x14ac:dyDescent="0.3">
      <c r="D483" s="2"/>
    </row>
    <row r="484" spans="4:4" s="5" customFormat="1" ht="12.5" hidden="1" x14ac:dyDescent="0.3">
      <c r="D484" s="2"/>
    </row>
    <row r="485" spans="4:4" s="5" customFormat="1" ht="12.5" hidden="1" x14ac:dyDescent="0.3">
      <c r="D485" s="2"/>
    </row>
    <row r="486" spans="4:4" s="5" customFormat="1" ht="12.5" hidden="1" x14ac:dyDescent="0.3">
      <c r="D486" s="2"/>
    </row>
    <row r="487" spans="4:4" s="5" customFormat="1" ht="12.5" hidden="1" x14ac:dyDescent="0.3">
      <c r="D487" s="2"/>
    </row>
    <row r="488" spans="4:4" s="5" customFormat="1" ht="12.5" hidden="1" x14ac:dyDescent="0.3">
      <c r="D488" s="2"/>
    </row>
    <row r="489" spans="4:4" s="5" customFormat="1" ht="12.5" hidden="1" x14ac:dyDescent="0.3">
      <c r="D489" s="2"/>
    </row>
    <row r="490" spans="4:4" s="5" customFormat="1" ht="12.5" hidden="1" x14ac:dyDescent="0.3">
      <c r="D490" s="2"/>
    </row>
    <row r="491" spans="4:4" s="5" customFormat="1" ht="12.5" hidden="1" x14ac:dyDescent="0.3">
      <c r="D491" s="2"/>
    </row>
    <row r="492" spans="4:4" s="5" customFormat="1" ht="12.5" hidden="1" x14ac:dyDescent="0.3">
      <c r="D492" s="2"/>
    </row>
    <row r="493" spans="4:4" s="5" customFormat="1" ht="12.5" hidden="1" x14ac:dyDescent="0.3">
      <c r="D493" s="2"/>
    </row>
    <row r="494" spans="4:4" s="5" customFormat="1" ht="12.5" hidden="1" x14ac:dyDescent="0.3">
      <c r="D494" s="2"/>
    </row>
    <row r="495" spans="4:4" s="5" customFormat="1" ht="12.5" hidden="1" x14ac:dyDescent="0.3">
      <c r="D495" s="2"/>
    </row>
    <row r="496" spans="4:4" s="5" customFormat="1" ht="12.5" hidden="1" x14ac:dyDescent="0.3">
      <c r="D496" s="2"/>
    </row>
    <row r="497" spans="4:4" s="5" customFormat="1" ht="12.5" hidden="1" x14ac:dyDescent="0.3">
      <c r="D497" s="2"/>
    </row>
    <row r="498" spans="4:4" s="5" customFormat="1" ht="12.5" hidden="1" x14ac:dyDescent="0.3">
      <c r="D498" s="2"/>
    </row>
    <row r="499" spans="4:4" s="5" customFormat="1" ht="12.5" hidden="1" x14ac:dyDescent="0.3">
      <c r="D499" s="2"/>
    </row>
    <row r="500" spans="4:4" s="5" customFormat="1" ht="12.5" hidden="1" x14ac:dyDescent="0.3">
      <c r="D500" s="2"/>
    </row>
    <row r="501" spans="4:4" s="5" customFormat="1" ht="12.5" hidden="1" x14ac:dyDescent="0.3">
      <c r="D501" s="2"/>
    </row>
    <row r="502" spans="4:4" s="5" customFormat="1" ht="12.5" hidden="1" x14ac:dyDescent="0.3">
      <c r="D502" s="2"/>
    </row>
    <row r="503" spans="4:4" s="5" customFormat="1" ht="12.5" hidden="1" x14ac:dyDescent="0.3">
      <c r="D503" s="2"/>
    </row>
    <row r="504" spans="4:4" s="5" customFormat="1" ht="12.5" hidden="1" x14ac:dyDescent="0.3">
      <c r="D504" s="2"/>
    </row>
    <row r="505" spans="4:4" s="5" customFormat="1" ht="12.5" hidden="1" x14ac:dyDescent="0.3">
      <c r="D505" s="2"/>
    </row>
    <row r="506" spans="4:4" s="5" customFormat="1" ht="12.5" hidden="1" x14ac:dyDescent="0.3">
      <c r="D506" s="2"/>
    </row>
    <row r="507" spans="4:4" s="5" customFormat="1" ht="12.5" hidden="1" x14ac:dyDescent="0.3">
      <c r="D507" s="2"/>
    </row>
    <row r="508" spans="4:4" s="5" customFormat="1" ht="12.5" hidden="1" x14ac:dyDescent="0.3">
      <c r="D508" s="2"/>
    </row>
    <row r="509" spans="4:4" s="5" customFormat="1" ht="12.5" hidden="1" x14ac:dyDescent="0.3">
      <c r="D509" s="2"/>
    </row>
    <row r="510" spans="4:4" s="5" customFormat="1" ht="12.5" hidden="1" x14ac:dyDescent="0.3">
      <c r="D510" s="2"/>
    </row>
    <row r="511" spans="4:4" s="5" customFormat="1" ht="12.5" hidden="1" x14ac:dyDescent="0.3">
      <c r="D511" s="2"/>
    </row>
    <row r="512" spans="4:4" s="5" customFormat="1" ht="12.5" hidden="1" x14ac:dyDescent="0.3">
      <c r="D512" s="2"/>
    </row>
    <row r="513" spans="4:4" s="5" customFormat="1" ht="12.5" hidden="1" x14ac:dyDescent="0.3">
      <c r="D513" s="2"/>
    </row>
    <row r="514" spans="4:4" s="5" customFormat="1" ht="12.5" hidden="1" x14ac:dyDescent="0.3">
      <c r="D514" s="2"/>
    </row>
    <row r="515" spans="4:4" s="5" customFormat="1" ht="12.5" hidden="1" x14ac:dyDescent="0.3">
      <c r="D515" s="2"/>
    </row>
    <row r="516" spans="4:4" s="5" customFormat="1" ht="12.5" hidden="1" x14ac:dyDescent="0.3">
      <c r="D516" s="2"/>
    </row>
    <row r="517" spans="4:4" s="5" customFormat="1" ht="12.5" hidden="1" x14ac:dyDescent="0.3">
      <c r="D517" s="2"/>
    </row>
    <row r="518" spans="4:4" s="5" customFormat="1" ht="12.5" hidden="1" x14ac:dyDescent="0.3">
      <c r="D518" s="2"/>
    </row>
    <row r="519" spans="4:4" s="5" customFormat="1" ht="12.5" hidden="1" x14ac:dyDescent="0.3">
      <c r="D519" s="2"/>
    </row>
    <row r="520" spans="4:4" s="5" customFormat="1" ht="12.5" hidden="1" x14ac:dyDescent="0.3">
      <c r="D520" s="2"/>
    </row>
    <row r="521" spans="4:4" s="5" customFormat="1" ht="12.5" hidden="1" x14ac:dyDescent="0.3">
      <c r="D521" s="2"/>
    </row>
    <row r="522" spans="4:4" s="5" customFormat="1" ht="12.5" hidden="1" x14ac:dyDescent="0.3">
      <c r="D522" s="2"/>
    </row>
    <row r="523" spans="4:4" s="5" customFormat="1" ht="12.5" hidden="1" x14ac:dyDescent="0.3">
      <c r="D523" s="2"/>
    </row>
    <row r="524" spans="4:4" s="5" customFormat="1" ht="12.5" hidden="1" x14ac:dyDescent="0.3">
      <c r="D524" s="2"/>
    </row>
    <row r="525" spans="4:4" s="5" customFormat="1" ht="12.5" hidden="1" x14ac:dyDescent="0.3">
      <c r="D525" s="2"/>
    </row>
    <row r="526" spans="4:4" s="5" customFormat="1" ht="12.5" hidden="1" x14ac:dyDescent="0.3">
      <c r="D526" s="2"/>
    </row>
    <row r="527" spans="4:4" s="5" customFormat="1" ht="12.5" hidden="1" x14ac:dyDescent="0.3">
      <c r="D527" s="2"/>
    </row>
    <row r="528" spans="4:4" s="5" customFormat="1" ht="12.5" hidden="1" x14ac:dyDescent="0.3">
      <c r="D528" s="2"/>
    </row>
    <row r="529" spans="4:4" s="5" customFormat="1" ht="12.5" hidden="1" x14ac:dyDescent="0.3">
      <c r="D529" s="2"/>
    </row>
    <row r="530" spans="4:4" s="5" customFormat="1" ht="12.5" hidden="1" x14ac:dyDescent="0.3">
      <c r="D530" s="2"/>
    </row>
    <row r="531" spans="4:4" s="5" customFormat="1" ht="12.5" hidden="1" x14ac:dyDescent="0.3">
      <c r="D531" s="2"/>
    </row>
    <row r="532" spans="4:4" s="5" customFormat="1" ht="12.5" hidden="1" x14ac:dyDescent="0.3">
      <c r="D532" s="2"/>
    </row>
    <row r="533" spans="4:4" s="5" customFormat="1" ht="12.5" hidden="1" x14ac:dyDescent="0.3">
      <c r="D533" s="2"/>
    </row>
    <row r="534" spans="4:4" s="5" customFormat="1" ht="12.5" hidden="1" x14ac:dyDescent="0.3">
      <c r="D534" s="2"/>
    </row>
    <row r="535" spans="4:4" s="5" customFormat="1" ht="12.5" hidden="1" x14ac:dyDescent="0.3">
      <c r="D535" s="2"/>
    </row>
    <row r="536" spans="4:4" s="5" customFormat="1" ht="12.5" hidden="1" x14ac:dyDescent="0.3">
      <c r="D536" s="2"/>
    </row>
    <row r="537" spans="4:4" s="5" customFormat="1" ht="12.5" hidden="1" x14ac:dyDescent="0.3">
      <c r="D537" s="2"/>
    </row>
    <row r="538" spans="4:4" s="5" customFormat="1" ht="12.5" hidden="1" x14ac:dyDescent="0.3">
      <c r="D538" s="2"/>
    </row>
    <row r="539" spans="4:4" s="5" customFormat="1" ht="12.5" hidden="1" x14ac:dyDescent="0.3">
      <c r="D539" s="2"/>
    </row>
    <row r="540" spans="4:4" s="5" customFormat="1" ht="12.5" hidden="1" x14ac:dyDescent="0.3">
      <c r="D540" s="2"/>
    </row>
    <row r="541" spans="4:4" s="5" customFormat="1" ht="12.5" hidden="1" x14ac:dyDescent="0.3">
      <c r="D541" s="2"/>
    </row>
    <row r="542" spans="4:4" s="5" customFormat="1" ht="12.5" hidden="1" x14ac:dyDescent="0.3">
      <c r="D542" s="2"/>
    </row>
    <row r="543" spans="4:4" s="5" customFormat="1" ht="12.5" hidden="1" x14ac:dyDescent="0.3">
      <c r="D543" s="2"/>
    </row>
    <row r="544" spans="4:4" s="5" customFormat="1" ht="12.5" hidden="1" x14ac:dyDescent="0.3">
      <c r="D544" s="2"/>
    </row>
    <row r="545" spans="4:4" s="5" customFormat="1" ht="12.5" hidden="1" x14ac:dyDescent="0.3">
      <c r="D545" s="2"/>
    </row>
    <row r="546" spans="4:4" s="5" customFormat="1" ht="12.5" hidden="1" x14ac:dyDescent="0.3">
      <c r="D546" s="2"/>
    </row>
    <row r="547" spans="4:4" s="5" customFormat="1" ht="12.5" hidden="1" x14ac:dyDescent="0.3">
      <c r="D547" s="2"/>
    </row>
    <row r="548" spans="4:4" s="5" customFormat="1" ht="12.5" hidden="1" x14ac:dyDescent="0.3">
      <c r="D548" s="2"/>
    </row>
    <row r="549" spans="4:4" s="5" customFormat="1" ht="12.5" hidden="1" x14ac:dyDescent="0.3">
      <c r="D549" s="2"/>
    </row>
    <row r="550" spans="4:4" s="5" customFormat="1" ht="12.5" hidden="1" x14ac:dyDescent="0.3">
      <c r="D550" s="2"/>
    </row>
    <row r="551" spans="4:4" s="5" customFormat="1" ht="12.5" hidden="1" x14ac:dyDescent="0.3">
      <c r="D551" s="2"/>
    </row>
    <row r="552" spans="4:4" s="5" customFormat="1" ht="12.5" hidden="1" x14ac:dyDescent="0.3">
      <c r="D552" s="2"/>
    </row>
    <row r="553" spans="4:4" s="5" customFormat="1" ht="12.5" hidden="1" x14ac:dyDescent="0.3">
      <c r="D553" s="2"/>
    </row>
    <row r="554" spans="4:4" s="5" customFormat="1" ht="12.5" hidden="1" x14ac:dyDescent="0.3">
      <c r="D554" s="2"/>
    </row>
    <row r="555" spans="4:4" s="5" customFormat="1" ht="12.5" hidden="1" x14ac:dyDescent="0.3">
      <c r="D555" s="2"/>
    </row>
    <row r="556" spans="4:4" s="5" customFormat="1" ht="12.5" hidden="1" x14ac:dyDescent="0.3">
      <c r="D556" s="2"/>
    </row>
    <row r="557" spans="4:4" s="5" customFormat="1" ht="12.5" hidden="1" x14ac:dyDescent="0.3">
      <c r="D557" s="2"/>
    </row>
    <row r="558" spans="4:4" s="5" customFormat="1" ht="12.5" hidden="1" x14ac:dyDescent="0.3">
      <c r="D558" s="2"/>
    </row>
    <row r="559" spans="4:4" s="5" customFormat="1" ht="12.5" hidden="1" x14ac:dyDescent="0.3">
      <c r="D559" s="2"/>
    </row>
    <row r="560" spans="4:4" s="5" customFormat="1" ht="12.5" hidden="1" x14ac:dyDescent="0.3">
      <c r="D560" s="2"/>
    </row>
    <row r="561" spans="4:4" s="5" customFormat="1" ht="12.5" hidden="1" x14ac:dyDescent="0.3">
      <c r="D561" s="2"/>
    </row>
    <row r="562" spans="4:4" s="5" customFormat="1" ht="12.5" hidden="1" x14ac:dyDescent="0.3">
      <c r="D562" s="2"/>
    </row>
    <row r="563" spans="4:4" s="5" customFormat="1" ht="12.5" hidden="1" x14ac:dyDescent="0.3">
      <c r="D563" s="2"/>
    </row>
    <row r="564" spans="4:4" s="5" customFormat="1" ht="12.5" hidden="1" x14ac:dyDescent="0.3">
      <c r="D564" s="2"/>
    </row>
    <row r="565" spans="4:4" s="5" customFormat="1" ht="12.5" hidden="1" x14ac:dyDescent="0.3">
      <c r="D565" s="2"/>
    </row>
    <row r="566" spans="4:4" s="5" customFormat="1" ht="12.5" hidden="1" x14ac:dyDescent="0.3">
      <c r="D566" s="2"/>
    </row>
    <row r="567" spans="4:4" s="5" customFormat="1" ht="12.5" hidden="1" x14ac:dyDescent="0.3">
      <c r="D567" s="2"/>
    </row>
    <row r="568" spans="4:4" s="5" customFormat="1" ht="12.5" hidden="1" x14ac:dyDescent="0.3">
      <c r="D568" s="2"/>
    </row>
    <row r="569" spans="4:4" s="5" customFormat="1" ht="12.5" hidden="1" x14ac:dyDescent="0.3">
      <c r="D569" s="2"/>
    </row>
    <row r="570" spans="4:4" s="5" customFormat="1" ht="12.5" hidden="1" x14ac:dyDescent="0.3">
      <c r="D570" s="2"/>
    </row>
    <row r="571" spans="4:4" s="5" customFormat="1" ht="12.5" hidden="1" x14ac:dyDescent="0.3">
      <c r="D571" s="2"/>
    </row>
    <row r="572" spans="4:4" s="5" customFormat="1" ht="12.5" hidden="1" x14ac:dyDescent="0.3">
      <c r="D572" s="2"/>
    </row>
    <row r="573" spans="4:4" s="5" customFormat="1" ht="12.5" hidden="1" x14ac:dyDescent="0.3">
      <c r="D573" s="2"/>
    </row>
    <row r="574" spans="4:4" s="5" customFormat="1" ht="12.5" hidden="1" x14ac:dyDescent="0.3">
      <c r="D574" s="2"/>
    </row>
    <row r="575" spans="4:4" s="5" customFormat="1" ht="12.5" hidden="1" x14ac:dyDescent="0.3">
      <c r="D575" s="2"/>
    </row>
    <row r="576" spans="4:4" s="5" customFormat="1" ht="12.5" hidden="1" x14ac:dyDescent="0.3">
      <c r="D576" s="2"/>
    </row>
    <row r="577" spans="4:4" s="5" customFormat="1" ht="12.5" hidden="1" x14ac:dyDescent="0.3">
      <c r="D577" s="2"/>
    </row>
    <row r="578" spans="4:4" s="5" customFormat="1" ht="12.5" hidden="1" x14ac:dyDescent="0.3">
      <c r="D578" s="2"/>
    </row>
    <row r="579" spans="4:4" s="5" customFormat="1" ht="12.5" hidden="1" x14ac:dyDescent="0.3">
      <c r="D579" s="2"/>
    </row>
    <row r="580" spans="4:4" s="5" customFormat="1" ht="12.5" hidden="1" x14ac:dyDescent="0.3">
      <c r="D580" s="2"/>
    </row>
    <row r="581" spans="4:4" s="5" customFormat="1" ht="12.5" hidden="1" x14ac:dyDescent="0.3">
      <c r="D581" s="2"/>
    </row>
    <row r="582" spans="4:4" s="5" customFormat="1" ht="12.5" hidden="1" x14ac:dyDescent="0.3">
      <c r="D582" s="2"/>
    </row>
    <row r="583" spans="4:4" s="5" customFormat="1" ht="12.5" hidden="1" x14ac:dyDescent="0.3">
      <c r="D583" s="2"/>
    </row>
    <row r="584" spans="4:4" s="5" customFormat="1" ht="12.5" hidden="1" x14ac:dyDescent="0.3">
      <c r="D584" s="2"/>
    </row>
    <row r="585" spans="4:4" s="5" customFormat="1" ht="12.5" hidden="1" x14ac:dyDescent="0.3">
      <c r="D585" s="2"/>
    </row>
    <row r="586" spans="4:4" s="5" customFormat="1" ht="12.5" hidden="1" x14ac:dyDescent="0.3">
      <c r="D586" s="2"/>
    </row>
    <row r="587" spans="4:4" s="5" customFormat="1" ht="12.5" hidden="1" x14ac:dyDescent="0.3">
      <c r="D587" s="2"/>
    </row>
    <row r="588" spans="4:4" s="5" customFormat="1" ht="12.5" hidden="1" x14ac:dyDescent="0.3">
      <c r="D588" s="2"/>
    </row>
    <row r="589" spans="4:4" s="5" customFormat="1" ht="12.5" hidden="1" x14ac:dyDescent="0.3">
      <c r="D589" s="2"/>
    </row>
    <row r="590" spans="4:4" s="5" customFormat="1" ht="12.5" hidden="1" x14ac:dyDescent="0.3">
      <c r="D590" s="2"/>
    </row>
    <row r="591" spans="4:4" s="5" customFormat="1" ht="12.5" hidden="1" x14ac:dyDescent="0.3">
      <c r="D591" s="2"/>
    </row>
    <row r="592" spans="4:4" s="5" customFormat="1" ht="12.5" hidden="1" x14ac:dyDescent="0.3">
      <c r="D592" s="2"/>
    </row>
    <row r="593" spans="4:4" s="5" customFormat="1" ht="12.5" hidden="1" x14ac:dyDescent="0.3">
      <c r="D593" s="2"/>
    </row>
    <row r="594" spans="4:4" s="5" customFormat="1" ht="12.5" hidden="1" x14ac:dyDescent="0.3">
      <c r="D594" s="2"/>
    </row>
    <row r="595" spans="4:4" s="5" customFormat="1" ht="12.5" hidden="1" x14ac:dyDescent="0.3">
      <c r="D595" s="2"/>
    </row>
    <row r="596" spans="4:4" s="5" customFormat="1" ht="12.5" hidden="1" x14ac:dyDescent="0.3">
      <c r="D596" s="2"/>
    </row>
    <row r="597" spans="4:4" s="5" customFormat="1" ht="12.5" hidden="1" x14ac:dyDescent="0.3">
      <c r="D597" s="2"/>
    </row>
    <row r="598" spans="4:4" s="5" customFormat="1" ht="12.5" hidden="1" x14ac:dyDescent="0.3">
      <c r="D598" s="2"/>
    </row>
    <row r="599" spans="4:4" s="5" customFormat="1" ht="12.5" hidden="1" x14ac:dyDescent="0.3">
      <c r="D599" s="2"/>
    </row>
    <row r="600" spans="4:4" s="5" customFormat="1" ht="12.5" hidden="1" x14ac:dyDescent="0.3">
      <c r="D600" s="2"/>
    </row>
    <row r="601" spans="4:4" s="5" customFormat="1" ht="12.5" hidden="1" x14ac:dyDescent="0.3">
      <c r="D601" s="2"/>
    </row>
    <row r="602" spans="4:4" s="5" customFormat="1" ht="12.5" hidden="1" x14ac:dyDescent="0.3">
      <c r="D602" s="2"/>
    </row>
    <row r="603" spans="4:4" s="5" customFormat="1" ht="12.5" hidden="1" x14ac:dyDescent="0.3">
      <c r="D603" s="2"/>
    </row>
    <row r="604" spans="4:4" s="5" customFormat="1" ht="12.5" hidden="1" x14ac:dyDescent="0.3">
      <c r="D604" s="2"/>
    </row>
    <row r="605" spans="4:4" s="5" customFormat="1" ht="12.5" hidden="1" x14ac:dyDescent="0.3">
      <c r="D605" s="2"/>
    </row>
    <row r="606" spans="4:4" s="5" customFormat="1" ht="12.5" hidden="1" x14ac:dyDescent="0.3">
      <c r="D606" s="2"/>
    </row>
    <row r="607" spans="4:4" s="5" customFormat="1" ht="12.5" hidden="1" x14ac:dyDescent="0.3">
      <c r="D607" s="2"/>
    </row>
    <row r="608" spans="4:4" s="5" customFormat="1" ht="12.5" hidden="1" x14ac:dyDescent="0.3">
      <c r="D608" s="2"/>
    </row>
    <row r="609" spans="4:4" s="5" customFormat="1" ht="12.5" hidden="1" x14ac:dyDescent="0.3">
      <c r="D609" s="2"/>
    </row>
    <row r="610" spans="4:4" s="5" customFormat="1" ht="12.5" hidden="1" x14ac:dyDescent="0.3">
      <c r="D610" s="2"/>
    </row>
    <row r="611" spans="4:4" s="5" customFormat="1" ht="12.5" hidden="1" x14ac:dyDescent="0.3">
      <c r="D611" s="2"/>
    </row>
    <row r="612" spans="4:4" s="5" customFormat="1" ht="12.5" hidden="1" x14ac:dyDescent="0.3">
      <c r="D612" s="2"/>
    </row>
    <row r="613" spans="4:4" s="5" customFormat="1" ht="12.5" hidden="1" x14ac:dyDescent="0.3">
      <c r="D613" s="2"/>
    </row>
    <row r="614" spans="4:4" s="5" customFormat="1" ht="12.5" hidden="1" x14ac:dyDescent="0.3">
      <c r="D614" s="2"/>
    </row>
    <row r="615" spans="4:4" s="5" customFormat="1" ht="12.5" hidden="1" x14ac:dyDescent="0.3">
      <c r="D615" s="2"/>
    </row>
    <row r="616" spans="4:4" s="5" customFormat="1" ht="12.5" hidden="1" x14ac:dyDescent="0.3">
      <c r="D616" s="2"/>
    </row>
    <row r="617" spans="4:4" s="5" customFormat="1" ht="12.5" hidden="1" x14ac:dyDescent="0.3">
      <c r="D617" s="2"/>
    </row>
    <row r="618" spans="4:4" s="5" customFormat="1" ht="12.5" hidden="1" x14ac:dyDescent="0.3">
      <c r="D618" s="2"/>
    </row>
    <row r="619" spans="4:4" s="5" customFormat="1" ht="12.5" hidden="1" x14ac:dyDescent="0.3">
      <c r="D619" s="2"/>
    </row>
    <row r="620" spans="4:4" s="5" customFormat="1" ht="12.5" hidden="1" x14ac:dyDescent="0.3">
      <c r="D620" s="2"/>
    </row>
    <row r="621" spans="4:4" s="5" customFormat="1" ht="12.5" hidden="1" x14ac:dyDescent="0.3">
      <c r="D621" s="2"/>
    </row>
    <row r="622" spans="4:4" s="5" customFormat="1" ht="12.5" hidden="1" x14ac:dyDescent="0.3">
      <c r="D622" s="2"/>
    </row>
    <row r="623" spans="4:4" s="5" customFormat="1" ht="12.5" hidden="1" x14ac:dyDescent="0.3">
      <c r="D623" s="2"/>
    </row>
    <row r="624" spans="4:4" s="5" customFormat="1" ht="12.5" hidden="1" x14ac:dyDescent="0.3">
      <c r="D624" s="2"/>
    </row>
    <row r="625" spans="4:4" s="5" customFormat="1" ht="12.5" hidden="1" x14ac:dyDescent="0.3">
      <c r="D625" s="2"/>
    </row>
    <row r="626" spans="4:4" s="5" customFormat="1" ht="12.5" hidden="1" x14ac:dyDescent="0.3">
      <c r="D626" s="2"/>
    </row>
    <row r="627" spans="4:4" s="5" customFormat="1" ht="12.5" hidden="1" x14ac:dyDescent="0.3">
      <c r="D627" s="2"/>
    </row>
    <row r="628" spans="4:4" s="5" customFormat="1" ht="12.5" hidden="1" x14ac:dyDescent="0.3">
      <c r="D628" s="2"/>
    </row>
    <row r="629" spans="4:4" s="5" customFormat="1" ht="12.5" hidden="1" x14ac:dyDescent="0.3">
      <c r="D629" s="2"/>
    </row>
    <row r="630" spans="4:4" s="5" customFormat="1" ht="12.5" hidden="1" x14ac:dyDescent="0.3">
      <c r="D630" s="2"/>
    </row>
    <row r="631" spans="4:4" s="5" customFormat="1" ht="12.5" hidden="1" x14ac:dyDescent="0.3">
      <c r="D631" s="2"/>
    </row>
    <row r="632" spans="4:4" s="5" customFormat="1" ht="12.5" hidden="1" x14ac:dyDescent="0.3">
      <c r="D632" s="2"/>
    </row>
    <row r="633" spans="4:4" s="5" customFormat="1" ht="12.5" hidden="1" x14ac:dyDescent="0.3">
      <c r="D633" s="2"/>
    </row>
    <row r="634" spans="4:4" s="5" customFormat="1" ht="12.5" hidden="1" x14ac:dyDescent="0.3">
      <c r="D634" s="2"/>
    </row>
    <row r="635" spans="4:4" s="5" customFormat="1" ht="12.5" hidden="1" x14ac:dyDescent="0.3">
      <c r="D635" s="2"/>
    </row>
    <row r="636" spans="4:4" s="5" customFormat="1" ht="12.5" hidden="1" x14ac:dyDescent="0.3">
      <c r="D636" s="2"/>
    </row>
    <row r="637" spans="4:4" s="5" customFormat="1" ht="12.5" hidden="1" x14ac:dyDescent="0.3">
      <c r="D637" s="2"/>
    </row>
    <row r="638" spans="4:4" s="5" customFormat="1" ht="12.5" hidden="1" x14ac:dyDescent="0.3">
      <c r="D638" s="2"/>
    </row>
    <row r="639" spans="4:4" s="5" customFormat="1" ht="12.5" hidden="1" x14ac:dyDescent="0.3">
      <c r="D639" s="2"/>
    </row>
    <row r="640" spans="4:4" s="5" customFormat="1" ht="12.5" hidden="1" x14ac:dyDescent="0.3">
      <c r="D640" s="2"/>
    </row>
    <row r="641" spans="4:4" s="5" customFormat="1" ht="12.5" hidden="1" x14ac:dyDescent="0.3">
      <c r="D641" s="2"/>
    </row>
    <row r="642" spans="4:4" s="5" customFormat="1" ht="12.5" hidden="1" x14ac:dyDescent="0.3">
      <c r="D642" s="2"/>
    </row>
    <row r="643" spans="4:4" s="5" customFormat="1" ht="12.5" hidden="1" x14ac:dyDescent="0.3">
      <c r="D643" s="2"/>
    </row>
    <row r="644" spans="4:4" s="5" customFormat="1" ht="12.5" hidden="1" x14ac:dyDescent="0.3">
      <c r="D644" s="2"/>
    </row>
    <row r="645" spans="4:4" s="5" customFormat="1" ht="12.5" hidden="1" x14ac:dyDescent="0.3">
      <c r="D645" s="2"/>
    </row>
    <row r="646" spans="4:4" s="5" customFormat="1" ht="12.5" hidden="1" x14ac:dyDescent="0.3">
      <c r="D646" s="2"/>
    </row>
    <row r="647" spans="4:4" s="5" customFormat="1" ht="12.5" hidden="1" x14ac:dyDescent="0.3">
      <c r="D647" s="2"/>
    </row>
    <row r="648" spans="4:4" s="5" customFormat="1" ht="12.5" hidden="1" x14ac:dyDescent="0.3">
      <c r="D648" s="2"/>
    </row>
    <row r="649" spans="4:4" s="5" customFormat="1" ht="12.5" hidden="1" x14ac:dyDescent="0.3">
      <c r="D649" s="2"/>
    </row>
    <row r="650" spans="4:4" s="5" customFormat="1" ht="12.5" hidden="1" x14ac:dyDescent="0.3">
      <c r="D650" s="2"/>
    </row>
    <row r="651" spans="4:4" s="5" customFormat="1" ht="12.5" hidden="1" x14ac:dyDescent="0.3">
      <c r="D651" s="2"/>
    </row>
    <row r="652" spans="4:4" s="5" customFormat="1" ht="12.5" hidden="1" x14ac:dyDescent="0.3">
      <c r="D652" s="2"/>
    </row>
    <row r="653" spans="4:4" s="5" customFormat="1" ht="12.5" hidden="1" x14ac:dyDescent="0.3">
      <c r="D653" s="2"/>
    </row>
    <row r="654" spans="4:4" s="5" customFormat="1" ht="12.5" hidden="1" x14ac:dyDescent="0.3">
      <c r="D654" s="2"/>
    </row>
    <row r="655" spans="4:4" s="5" customFormat="1" ht="12.5" hidden="1" x14ac:dyDescent="0.3">
      <c r="D655" s="2"/>
    </row>
    <row r="656" spans="4:4" s="5" customFormat="1" ht="12.5" hidden="1" x14ac:dyDescent="0.3">
      <c r="D656" s="2"/>
    </row>
    <row r="657" spans="4:4" s="5" customFormat="1" ht="12.5" hidden="1" x14ac:dyDescent="0.3">
      <c r="D657" s="2"/>
    </row>
    <row r="658" spans="4:4" s="5" customFormat="1" ht="12.5" hidden="1" x14ac:dyDescent="0.3">
      <c r="D658" s="2"/>
    </row>
    <row r="659" spans="4:4" s="5" customFormat="1" ht="12.5" hidden="1" x14ac:dyDescent="0.3">
      <c r="D659" s="2"/>
    </row>
    <row r="660" spans="4:4" s="5" customFormat="1" ht="12.5" hidden="1" x14ac:dyDescent="0.3">
      <c r="D660" s="2"/>
    </row>
    <row r="661" spans="4:4" s="5" customFormat="1" ht="12.5" hidden="1" x14ac:dyDescent="0.3">
      <c r="D661" s="2"/>
    </row>
    <row r="662" spans="4:4" s="5" customFormat="1" ht="12.5" hidden="1" x14ac:dyDescent="0.3">
      <c r="D662" s="2"/>
    </row>
    <row r="663" spans="4:4" s="5" customFormat="1" ht="12.5" hidden="1" x14ac:dyDescent="0.3">
      <c r="D663" s="2"/>
    </row>
    <row r="664" spans="4:4" s="5" customFormat="1" ht="12.5" hidden="1" x14ac:dyDescent="0.3">
      <c r="D664" s="2"/>
    </row>
    <row r="665" spans="4:4" s="5" customFormat="1" ht="12.5" hidden="1" x14ac:dyDescent="0.3">
      <c r="D665" s="2"/>
    </row>
    <row r="666" spans="4:4" s="5" customFormat="1" ht="12.5" hidden="1" x14ac:dyDescent="0.3">
      <c r="D666" s="2"/>
    </row>
    <row r="667" spans="4:4" s="5" customFormat="1" ht="12.5" hidden="1" x14ac:dyDescent="0.3">
      <c r="D667" s="2"/>
    </row>
    <row r="668" spans="4:4" s="5" customFormat="1" ht="12.5" hidden="1" x14ac:dyDescent="0.3">
      <c r="D668" s="2"/>
    </row>
    <row r="669" spans="4:4" s="5" customFormat="1" ht="12.5" hidden="1" x14ac:dyDescent="0.3">
      <c r="D669" s="2"/>
    </row>
    <row r="670" spans="4:4" s="5" customFormat="1" ht="12.5" hidden="1" x14ac:dyDescent="0.3">
      <c r="D670" s="2"/>
    </row>
    <row r="671" spans="4:4" s="5" customFormat="1" ht="12.5" hidden="1" x14ac:dyDescent="0.3">
      <c r="D671" s="2"/>
    </row>
    <row r="672" spans="4:4" s="5" customFormat="1" ht="12.5" hidden="1" x14ac:dyDescent="0.3">
      <c r="D672" s="2"/>
    </row>
    <row r="673" spans="4:4" s="5" customFormat="1" ht="12.5" hidden="1" x14ac:dyDescent="0.3">
      <c r="D673" s="2"/>
    </row>
    <row r="674" spans="4:4" s="5" customFormat="1" ht="12.5" hidden="1" x14ac:dyDescent="0.3">
      <c r="D674" s="2"/>
    </row>
    <row r="675" spans="4:4" s="5" customFormat="1" ht="12.5" hidden="1" x14ac:dyDescent="0.3">
      <c r="D675" s="2"/>
    </row>
    <row r="676" spans="4:4" s="5" customFormat="1" ht="12.5" hidden="1" x14ac:dyDescent="0.3">
      <c r="D676" s="2"/>
    </row>
    <row r="677" spans="4:4" s="5" customFormat="1" ht="12.5" hidden="1" x14ac:dyDescent="0.3">
      <c r="D677" s="2"/>
    </row>
    <row r="678" spans="4:4" s="5" customFormat="1" ht="12.5" hidden="1" x14ac:dyDescent="0.3">
      <c r="D678" s="2"/>
    </row>
    <row r="679" spans="4:4" s="5" customFormat="1" ht="12.5" hidden="1" x14ac:dyDescent="0.3">
      <c r="D679" s="2"/>
    </row>
    <row r="680" spans="4:4" s="5" customFormat="1" ht="12.5" hidden="1" x14ac:dyDescent="0.3">
      <c r="D680" s="2"/>
    </row>
    <row r="681" spans="4:4" s="5" customFormat="1" ht="12.5" hidden="1" x14ac:dyDescent="0.3">
      <c r="D681" s="2"/>
    </row>
    <row r="682" spans="4:4" s="5" customFormat="1" ht="12.5" hidden="1" x14ac:dyDescent="0.3">
      <c r="D682" s="2"/>
    </row>
    <row r="683" spans="4:4" s="5" customFormat="1" ht="12.5" hidden="1" x14ac:dyDescent="0.3">
      <c r="D683" s="2"/>
    </row>
    <row r="684" spans="4:4" s="5" customFormat="1" ht="12.5" hidden="1" x14ac:dyDescent="0.3">
      <c r="D684" s="2"/>
    </row>
    <row r="685" spans="4:4" s="5" customFormat="1" ht="12.5" hidden="1" x14ac:dyDescent="0.3">
      <c r="D685" s="2"/>
    </row>
    <row r="686" spans="4:4" s="5" customFormat="1" ht="12.5" hidden="1" x14ac:dyDescent="0.3">
      <c r="D686" s="2"/>
    </row>
    <row r="687" spans="4:4" s="5" customFormat="1" ht="12.5" hidden="1" x14ac:dyDescent="0.3">
      <c r="D687" s="2"/>
    </row>
    <row r="688" spans="4:4" s="5" customFormat="1" ht="12.5" hidden="1" x14ac:dyDescent="0.3">
      <c r="D688" s="2"/>
    </row>
    <row r="689" spans="4:4" s="5" customFormat="1" ht="12.5" hidden="1" x14ac:dyDescent="0.3">
      <c r="D689" s="2"/>
    </row>
    <row r="690" spans="4:4" s="5" customFormat="1" ht="12.5" hidden="1" x14ac:dyDescent="0.3">
      <c r="D690" s="2"/>
    </row>
    <row r="691" spans="4:4" s="5" customFormat="1" ht="12.5" hidden="1" x14ac:dyDescent="0.3">
      <c r="D691" s="2"/>
    </row>
    <row r="692" spans="4:4" s="5" customFormat="1" ht="12.5" hidden="1" x14ac:dyDescent="0.3">
      <c r="D692" s="2"/>
    </row>
    <row r="693" spans="4:4" s="5" customFormat="1" ht="12.5" hidden="1" x14ac:dyDescent="0.3">
      <c r="D693" s="2"/>
    </row>
    <row r="694" spans="4:4" s="5" customFormat="1" ht="12.5" hidden="1" x14ac:dyDescent="0.3">
      <c r="D694" s="2"/>
    </row>
    <row r="695" spans="4:4" s="5" customFormat="1" ht="12.5" hidden="1" x14ac:dyDescent="0.3">
      <c r="D695" s="2"/>
    </row>
    <row r="696" spans="4:4" s="5" customFormat="1" ht="12.5" hidden="1" x14ac:dyDescent="0.3">
      <c r="D696" s="2"/>
    </row>
    <row r="697" spans="4:4" s="5" customFormat="1" ht="12.5" hidden="1" x14ac:dyDescent="0.3">
      <c r="D697" s="2"/>
    </row>
    <row r="698" spans="4:4" s="5" customFormat="1" ht="12.5" hidden="1" x14ac:dyDescent="0.3">
      <c r="D698" s="2"/>
    </row>
    <row r="699" spans="4:4" s="5" customFormat="1" ht="12.5" hidden="1" x14ac:dyDescent="0.3">
      <c r="D699" s="2"/>
    </row>
    <row r="700" spans="4:4" s="5" customFormat="1" ht="12.5" hidden="1" x14ac:dyDescent="0.3">
      <c r="D700" s="2"/>
    </row>
    <row r="701" spans="4:4" s="5" customFormat="1" ht="12.5" hidden="1" x14ac:dyDescent="0.3">
      <c r="D701" s="2"/>
    </row>
    <row r="702" spans="4:4" s="5" customFormat="1" ht="12.5" hidden="1" x14ac:dyDescent="0.3">
      <c r="D702" s="2"/>
    </row>
    <row r="703" spans="4:4" s="5" customFormat="1" ht="12.5" hidden="1" x14ac:dyDescent="0.3">
      <c r="D703" s="2"/>
    </row>
    <row r="704" spans="4:4" s="5" customFormat="1" ht="12.5" hidden="1" x14ac:dyDescent="0.3">
      <c r="D704" s="2"/>
    </row>
    <row r="705" spans="4:4" s="5" customFormat="1" ht="12.5" hidden="1" x14ac:dyDescent="0.3">
      <c r="D705" s="2"/>
    </row>
    <row r="706" spans="4:4" s="5" customFormat="1" ht="12.5" hidden="1" x14ac:dyDescent="0.3">
      <c r="D706" s="2"/>
    </row>
    <row r="707" spans="4:4" s="5" customFormat="1" ht="12.5" hidden="1" x14ac:dyDescent="0.3">
      <c r="D707" s="2"/>
    </row>
    <row r="708" spans="4:4" s="5" customFormat="1" ht="12.5" hidden="1" x14ac:dyDescent="0.3">
      <c r="D708" s="2"/>
    </row>
    <row r="709" spans="4:4" s="5" customFormat="1" ht="12.5" hidden="1" x14ac:dyDescent="0.3">
      <c r="D709" s="2"/>
    </row>
    <row r="710" spans="4:4" s="5" customFormat="1" ht="12.5" hidden="1" x14ac:dyDescent="0.3">
      <c r="D710" s="2"/>
    </row>
    <row r="711" spans="4:4" s="5" customFormat="1" ht="12.5" hidden="1" x14ac:dyDescent="0.3">
      <c r="D711" s="2"/>
    </row>
    <row r="712" spans="4:4" s="5" customFormat="1" ht="12.5" hidden="1" x14ac:dyDescent="0.3">
      <c r="D712" s="2"/>
    </row>
    <row r="713" spans="4:4" s="5" customFormat="1" ht="12.5" hidden="1" x14ac:dyDescent="0.3">
      <c r="D713" s="2"/>
    </row>
    <row r="714" spans="4:4" s="5" customFormat="1" ht="12.5" hidden="1" x14ac:dyDescent="0.3">
      <c r="D714" s="2"/>
    </row>
    <row r="715" spans="4:4" s="5" customFormat="1" ht="12.5" hidden="1" x14ac:dyDescent="0.3">
      <c r="D715" s="2"/>
    </row>
    <row r="716" spans="4:4" s="5" customFormat="1" ht="12.5" hidden="1" x14ac:dyDescent="0.3">
      <c r="D716" s="2"/>
    </row>
    <row r="717" spans="4:4" s="5" customFormat="1" ht="12.5" hidden="1" x14ac:dyDescent="0.3">
      <c r="D717" s="2"/>
    </row>
    <row r="718" spans="4:4" s="5" customFormat="1" ht="12.5" hidden="1" x14ac:dyDescent="0.3">
      <c r="D718" s="2"/>
    </row>
    <row r="719" spans="4:4" s="5" customFormat="1" ht="12.5" hidden="1" x14ac:dyDescent="0.3">
      <c r="D719" s="2"/>
    </row>
    <row r="720" spans="4:4" s="5" customFormat="1" ht="12.5" hidden="1" x14ac:dyDescent="0.3">
      <c r="D720" s="2"/>
    </row>
    <row r="721" spans="4:4" s="5" customFormat="1" ht="12.5" hidden="1" x14ac:dyDescent="0.3">
      <c r="D721" s="2"/>
    </row>
    <row r="722" spans="4:4" s="5" customFormat="1" ht="12.5" hidden="1" x14ac:dyDescent="0.3">
      <c r="D722" s="2"/>
    </row>
    <row r="723" spans="4:4" s="5" customFormat="1" ht="12.5" hidden="1" x14ac:dyDescent="0.3">
      <c r="D723" s="2"/>
    </row>
    <row r="724" spans="4:4" s="5" customFormat="1" ht="12.5" hidden="1" x14ac:dyDescent="0.3">
      <c r="D724" s="2"/>
    </row>
    <row r="725" spans="4:4" s="5" customFormat="1" ht="12.5" hidden="1" x14ac:dyDescent="0.3">
      <c r="D725" s="2"/>
    </row>
    <row r="726" spans="4:4" s="5" customFormat="1" ht="12.5" hidden="1" x14ac:dyDescent="0.3">
      <c r="D726" s="2"/>
    </row>
    <row r="727" spans="4:4" s="5" customFormat="1" ht="12.5" hidden="1" x14ac:dyDescent="0.3">
      <c r="D727" s="2"/>
    </row>
    <row r="728" spans="4:4" s="5" customFormat="1" ht="12.5" hidden="1" x14ac:dyDescent="0.3">
      <c r="D728" s="2"/>
    </row>
    <row r="729" spans="4:4" s="5" customFormat="1" ht="12.5" hidden="1" x14ac:dyDescent="0.3">
      <c r="D729" s="2"/>
    </row>
    <row r="730" spans="4:4" s="5" customFormat="1" ht="12.5" hidden="1" x14ac:dyDescent="0.3">
      <c r="D730" s="2"/>
    </row>
    <row r="731" spans="4:4" s="5" customFormat="1" ht="12.5" hidden="1" x14ac:dyDescent="0.3">
      <c r="D731" s="2"/>
    </row>
    <row r="732" spans="4:4" s="5" customFormat="1" ht="12.5" hidden="1" x14ac:dyDescent="0.3">
      <c r="D732" s="2"/>
    </row>
    <row r="733" spans="4:4" s="5" customFormat="1" ht="12.5" hidden="1" x14ac:dyDescent="0.3">
      <c r="D733" s="2"/>
    </row>
    <row r="734" spans="4:4" s="5" customFormat="1" ht="12.5" hidden="1" x14ac:dyDescent="0.3">
      <c r="D734" s="2"/>
    </row>
    <row r="735" spans="4:4" s="5" customFormat="1" ht="12.5" hidden="1" x14ac:dyDescent="0.3">
      <c r="D735" s="2"/>
    </row>
    <row r="736" spans="4:4" s="5" customFormat="1" ht="12.5" hidden="1" x14ac:dyDescent="0.3">
      <c r="D736" s="2"/>
    </row>
    <row r="737" spans="4:4" s="5" customFormat="1" ht="12.5" hidden="1" x14ac:dyDescent="0.3">
      <c r="D737" s="2"/>
    </row>
    <row r="738" spans="4:4" s="5" customFormat="1" ht="12.5" hidden="1" x14ac:dyDescent="0.3">
      <c r="D738" s="2"/>
    </row>
    <row r="739" spans="4:4" s="5" customFormat="1" ht="12.5" hidden="1" x14ac:dyDescent="0.3">
      <c r="D739" s="2"/>
    </row>
    <row r="740" spans="4:4" s="5" customFormat="1" ht="12.5" hidden="1" x14ac:dyDescent="0.3">
      <c r="D740" s="2"/>
    </row>
    <row r="741" spans="4:4" s="5" customFormat="1" ht="12.5" hidden="1" x14ac:dyDescent="0.3">
      <c r="D741" s="2"/>
    </row>
    <row r="742" spans="4:4" s="5" customFormat="1" ht="12.5" hidden="1" x14ac:dyDescent="0.3">
      <c r="D742" s="2"/>
    </row>
    <row r="743" spans="4:4" s="5" customFormat="1" ht="12.5" hidden="1" x14ac:dyDescent="0.3">
      <c r="D743" s="2"/>
    </row>
    <row r="744" spans="4:4" s="5" customFormat="1" ht="12.5" hidden="1" x14ac:dyDescent="0.3">
      <c r="D744" s="2"/>
    </row>
    <row r="745" spans="4:4" s="5" customFormat="1" ht="12.5" hidden="1" x14ac:dyDescent="0.3">
      <c r="D745" s="2"/>
    </row>
    <row r="746" spans="4:4" s="5" customFormat="1" ht="12.5" hidden="1" x14ac:dyDescent="0.3">
      <c r="D746" s="2"/>
    </row>
    <row r="747" spans="4:4" s="5" customFormat="1" ht="12.5" hidden="1" x14ac:dyDescent="0.3">
      <c r="D747" s="2"/>
    </row>
    <row r="748" spans="4:4" s="5" customFormat="1" ht="12.5" hidden="1" x14ac:dyDescent="0.3">
      <c r="D748" s="2"/>
    </row>
    <row r="749" spans="4:4" s="5" customFormat="1" ht="12.5" hidden="1" x14ac:dyDescent="0.3">
      <c r="D749" s="2"/>
    </row>
    <row r="750" spans="4:4" s="5" customFormat="1" ht="12.5" hidden="1" x14ac:dyDescent="0.3">
      <c r="D750" s="2"/>
    </row>
    <row r="751" spans="4:4" s="5" customFormat="1" ht="12.5" hidden="1" x14ac:dyDescent="0.3">
      <c r="D751" s="2"/>
    </row>
    <row r="752" spans="4:4" s="5" customFormat="1" ht="12.5" hidden="1" x14ac:dyDescent="0.3">
      <c r="D752" s="2"/>
    </row>
    <row r="753" spans="2:5" s="5" customFormat="1" ht="12.5" hidden="1" x14ac:dyDescent="0.3">
      <c r="D753" s="2"/>
    </row>
    <row r="754" spans="2:5" s="5" customFormat="1" ht="12.5" hidden="1" x14ac:dyDescent="0.3">
      <c r="D754" s="2"/>
    </row>
    <row r="755" spans="2:5" s="5" customFormat="1" ht="12.5" hidden="1" x14ac:dyDescent="0.3">
      <c r="D755" s="2"/>
    </row>
    <row r="756" spans="2:5" s="5" customFormat="1" ht="12.5" hidden="1" x14ac:dyDescent="0.3">
      <c r="D756" s="2"/>
    </row>
    <row r="757" spans="2:5" s="5" customFormat="1" ht="12.5" hidden="1" x14ac:dyDescent="0.3">
      <c r="D757" s="2"/>
    </row>
    <row r="758" spans="2:5" ht="12.5" hidden="1" x14ac:dyDescent="0.25"/>
    <row r="759" spans="2:5" ht="12.5" hidden="1" x14ac:dyDescent="0.25"/>
    <row r="760" spans="2:5" ht="12.5" hidden="1" x14ac:dyDescent="0.25"/>
    <row r="761" spans="2:5" s="1" customFormat="1" ht="12.5" hidden="1" x14ac:dyDescent="0.25">
      <c r="B761" s="5"/>
      <c r="C761" s="3"/>
      <c r="D761" s="2"/>
      <c r="E761" s="4"/>
    </row>
    <row r="762" spans="2:5" s="1" customFormat="1" ht="12.5" hidden="1" x14ac:dyDescent="0.25">
      <c r="B762" s="5"/>
      <c r="C762" s="3"/>
      <c r="D762" s="2"/>
      <c r="E762" s="4"/>
    </row>
    <row r="763" spans="2:5" s="1" customFormat="1" ht="12.5" hidden="1" x14ac:dyDescent="0.25">
      <c r="B763" s="5"/>
      <c r="C763" s="3"/>
      <c r="D763" s="2"/>
      <c r="E763" s="4"/>
    </row>
    <row r="764" spans="2:5" s="1" customFormat="1" ht="12.5" hidden="1" x14ac:dyDescent="0.25">
      <c r="B764" s="5"/>
      <c r="C764" s="3"/>
      <c r="D764" s="2"/>
      <c r="E764" s="4"/>
    </row>
    <row r="765" spans="2:5" s="1" customFormat="1" ht="12.5" hidden="1" x14ac:dyDescent="0.25">
      <c r="B765" s="5"/>
      <c r="C765" s="3"/>
      <c r="D765" s="2"/>
      <c r="E765" s="4"/>
    </row>
    <row r="766" spans="2:5" s="1" customFormat="1" ht="12.5" hidden="1" x14ac:dyDescent="0.25">
      <c r="B766" s="5"/>
      <c r="C766" s="3"/>
      <c r="D766" s="2"/>
      <c r="E766" s="4"/>
    </row>
    <row r="767" spans="2:5" s="1" customFormat="1" ht="12.5" hidden="1" x14ac:dyDescent="0.25">
      <c r="B767" s="5"/>
      <c r="C767" s="3"/>
      <c r="D767" s="2"/>
      <c r="E767" s="4"/>
    </row>
    <row r="768" spans="2:5" s="1" customFormat="1" ht="12.5" hidden="1" x14ac:dyDescent="0.25">
      <c r="B768" s="5"/>
      <c r="C768" s="3"/>
      <c r="D768" s="2"/>
      <c r="E768" s="4"/>
    </row>
    <row r="769" spans="2:5" s="1" customFormat="1" ht="12.5" hidden="1" x14ac:dyDescent="0.25">
      <c r="B769" s="5"/>
      <c r="C769" s="3"/>
      <c r="D769" s="2"/>
      <c r="E769" s="4"/>
    </row>
    <row r="770" spans="2:5" s="1" customFormat="1" ht="12.5" hidden="1" x14ac:dyDescent="0.25">
      <c r="B770" s="5"/>
      <c r="C770" s="3"/>
      <c r="D770" s="2"/>
      <c r="E770" s="4"/>
    </row>
    <row r="771" spans="2:5" ht="12.75" customHeight="1" x14ac:dyDescent="0.25"/>
    <row r="772" spans="2:5" ht="12.75" customHeight="1" x14ac:dyDescent="0.25"/>
    <row r="773" spans="2:5" ht="12.75" customHeight="1" x14ac:dyDescent="0.25"/>
    <row r="774" spans="2:5" ht="12.75" customHeight="1" x14ac:dyDescent="0.25"/>
    <row r="775" spans="2:5" ht="12.75" customHeight="1" x14ac:dyDescent="0.25"/>
    <row r="776" spans="2:5" ht="12.75" customHeight="1" x14ac:dyDescent="0.25"/>
    <row r="777" spans="2:5" ht="12.75" customHeight="1" x14ac:dyDescent="0.25"/>
    <row r="778" spans="2:5" ht="12.75" customHeight="1" x14ac:dyDescent="0.25"/>
  </sheetData>
  <sheetProtection selectLockedCells="1" selectUnlockedCells="1"/>
  <mergeCells count="3">
    <mergeCell ref="B13:C13"/>
    <mergeCell ref="B14:C14"/>
    <mergeCell ref="B15:C15"/>
  </mergeCells>
  <hyperlinks>
    <hyperlink ref="C19" location="C.1!A1" display="Cuadro de la serie agregada del IMAE: índice original y de tendencia-ciclo."/>
    <hyperlink ref="C21" location="C.2!V2" display="Cuadro del IMAE de la tasa de variación interanual de la serie original, por componentes."/>
    <hyperlink ref="C20" location="C.2!A2" display="Cuadro del IMAE de la serie original, por componentes."/>
  </hyperlinks>
  <printOptions horizontalCentered="1" verticalCentered="1"/>
  <pageMargins left="0.27559055118110237" right="0.23622047244094491" top="0.59055118110236227" bottom="0.39370078740157483" header="0" footer="0"/>
  <pageSetup scale="95" orientation="landscape" r:id="rId1"/>
  <headerFooter alignWithMargins="0"/>
  <ignoredErrors>
    <ignoredError sqref="B19:B2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 tint="-4.9989318521683403E-2"/>
    <pageSetUpPr fitToPage="1"/>
  </sheetPr>
  <dimension ref="A1:XFC443"/>
  <sheetViews>
    <sheetView showGridLines="0" zoomScaleNormal="100" zoomScaleSheetLayoutView="120" workbookViewId="0">
      <pane xSplit="1" ySplit="8" topLeftCell="B114" activePane="bottomRight" state="frozen"/>
      <selection activeCell="E70" sqref="E70"/>
      <selection pane="topRight" activeCell="E70" sqref="E70"/>
      <selection pane="bottomLeft" activeCell="E70" sqref="E70"/>
      <selection pane="bottomRight" activeCell="B444" sqref="B444"/>
    </sheetView>
  </sheetViews>
  <sheetFormatPr baseColWidth="10" defaultColWidth="0" defaultRowHeight="15" x14ac:dyDescent="0.3"/>
  <cols>
    <col min="1" max="2" width="15.7265625" style="23" customWidth="1"/>
    <col min="3" max="3" width="16.7265625" style="23" customWidth="1"/>
    <col min="4" max="4" width="15.7265625" style="23" customWidth="1"/>
    <col min="5" max="5" width="16.7265625" style="23" customWidth="1"/>
    <col min="6" max="6" width="0.81640625" style="36" customWidth="1"/>
    <col min="7" max="7" width="1" style="36" customWidth="1"/>
    <col min="8" max="16383" width="1.81640625" style="23" hidden="1"/>
    <col min="16384" max="16384" width="0.81640625" style="23" customWidth="1"/>
  </cols>
  <sheetData>
    <row r="1" spans="1:7" ht="15.5" x14ac:dyDescent="0.35">
      <c r="A1" s="22"/>
      <c r="E1" s="63" t="s">
        <v>62</v>
      </c>
    </row>
    <row r="2" spans="1:7" ht="15.5" x14ac:dyDescent="0.35">
      <c r="A2" s="22" t="s">
        <v>30</v>
      </c>
    </row>
    <row r="3" spans="1:7" ht="15.5" x14ac:dyDescent="0.35">
      <c r="A3" s="22" t="s">
        <v>22</v>
      </c>
    </row>
    <row r="4" spans="1:7" x14ac:dyDescent="0.3">
      <c r="A4" s="23" t="s">
        <v>28</v>
      </c>
    </row>
    <row r="5" spans="1:7" x14ac:dyDescent="0.3">
      <c r="A5" s="23" t="s">
        <v>29</v>
      </c>
    </row>
    <row r="6" spans="1:7" s="22" customFormat="1" ht="16" customHeight="1" x14ac:dyDescent="0.35">
      <c r="C6" s="23"/>
      <c r="E6" s="23"/>
      <c r="F6" s="37"/>
      <c r="G6" s="37"/>
    </row>
    <row r="7" spans="1:7" ht="20.25" customHeight="1" x14ac:dyDescent="0.3">
      <c r="A7" s="79" t="s">
        <v>2</v>
      </c>
      <c r="B7" s="82" t="s">
        <v>31</v>
      </c>
      <c r="C7" s="83"/>
      <c r="D7" s="81" t="s">
        <v>20</v>
      </c>
      <c r="E7" s="81"/>
    </row>
    <row r="8" spans="1:7" s="39" customFormat="1" ht="32" x14ac:dyDescent="0.3">
      <c r="A8" s="80"/>
      <c r="B8" s="69" t="s">
        <v>11</v>
      </c>
      <c r="C8" s="70" t="s">
        <v>61</v>
      </c>
      <c r="D8" s="68" t="s">
        <v>11</v>
      </c>
      <c r="E8" s="68" t="s">
        <v>61</v>
      </c>
      <c r="F8" s="38"/>
      <c r="G8" s="38"/>
    </row>
    <row r="9" spans="1:7" ht="13.5" customHeight="1" x14ac:dyDescent="0.3">
      <c r="A9" s="40">
        <v>41275</v>
      </c>
      <c r="B9" s="27">
        <v>99.072941958023591</v>
      </c>
      <c r="C9" s="27"/>
      <c r="D9" s="27">
        <v>98.768657286818296</v>
      </c>
      <c r="E9" s="27"/>
      <c r="G9" s="36">
        <v>2013</v>
      </c>
    </row>
    <row r="10" spans="1:7" ht="13.5" customHeight="1" x14ac:dyDescent="0.3">
      <c r="A10" s="40">
        <v>41306</v>
      </c>
      <c r="B10" s="27">
        <v>98.812464350853901</v>
      </c>
      <c r="C10" s="27"/>
      <c r="D10" s="27">
        <v>99.079735207036606</v>
      </c>
      <c r="E10" s="27"/>
      <c r="G10" s="36" t="s">
        <v>3</v>
      </c>
    </row>
    <row r="11" spans="1:7" ht="13.5" customHeight="1" x14ac:dyDescent="0.3">
      <c r="A11" s="40">
        <v>41334</v>
      </c>
      <c r="B11" s="27">
        <v>101.71809712125386</v>
      </c>
      <c r="C11" s="27"/>
      <c r="D11" s="27">
        <v>99.359286514657995</v>
      </c>
      <c r="E11" s="27"/>
      <c r="G11" s="36" t="s">
        <v>4</v>
      </c>
    </row>
    <row r="12" spans="1:7" ht="13.5" customHeight="1" x14ac:dyDescent="0.3">
      <c r="A12" s="40">
        <v>41365</v>
      </c>
      <c r="B12" s="27">
        <v>101.19690335801891</v>
      </c>
      <c r="C12" s="27"/>
      <c r="D12" s="27">
        <v>99.567164575887205</v>
      </c>
      <c r="E12" s="27"/>
      <c r="G12" s="36" t="s">
        <v>5</v>
      </c>
    </row>
    <row r="13" spans="1:7" ht="13.5" customHeight="1" x14ac:dyDescent="0.3">
      <c r="A13" s="40">
        <v>41395</v>
      </c>
      <c r="B13" s="27">
        <v>99.504343898222558</v>
      </c>
      <c r="C13" s="27"/>
      <c r="D13" s="27">
        <v>99.645441114204104</v>
      </c>
      <c r="E13" s="27"/>
      <c r="G13" s="36" t="s">
        <v>4</v>
      </c>
    </row>
    <row r="14" spans="1:7" ht="13.5" customHeight="1" x14ac:dyDescent="0.3">
      <c r="A14" s="40">
        <v>41426</v>
      </c>
      <c r="B14" s="27">
        <v>96.718683507508572</v>
      </c>
      <c r="C14" s="27"/>
      <c r="D14" s="27">
        <v>99.660212403994606</v>
      </c>
      <c r="E14" s="27"/>
      <c r="G14" s="36" t="s">
        <v>6</v>
      </c>
    </row>
    <row r="15" spans="1:7" ht="13.5" customHeight="1" x14ac:dyDescent="0.3">
      <c r="A15" s="40">
        <v>41456</v>
      </c>
      <c r="B15" s="27">
        <v>98.642404412675845</v>
      </c>
      <c r="C15" s="27"/>
      <c r="D15" s="27">
        <v>99.766891178485295</v>
      </c>
      <c r="E15" s="27"/>
      <c r="G15" s="36" t="s">
        <v>6</v>
      </c>
    </row>
    <row r="16" spans="1:7" ht="13.5" customHeight="1" x14ac:dyDescent="0.3">
      <c r="A16" s="40">
        <v>41487</v>
      </c>
      <c r="B16" s="27">
        <v>98.666979458141398</v>
      </c>
      <c r="C16" s="27"/>
      <c r="D16" s="27">
        <v>99.994287109812007</v>
      </c>
      <c r="E16" s="27"/>
      <c r="G16" s="36" t="s">
        <v>5</v>
      </c>
    </row>
    <row r="17" spans="1:7" ht="13.5" customHeight="1" x14ac:dyDescent="0.3">
      <c r="A17" s="40">
        <v>41518</v>
      </c>
      <c r="B17" s="27">
        <v>97.722634526793172</v>
      </c>
      <c r="C17" s="27"/>
      <c r="D17" s="27">
        <v>100.294328368132</v>
      </c>
      <c r="E17" s="27"/>
      <c r="G17" s="36" t="s">
        <v>7</v>
      </c>
    </row>
    <row r="18" spans="1:7" ht="13.5" customHeight="1" x14ac:dyDescent="0.3">
      <c r="A18" s="40">
        <v>41548</v>
      </c>
      <c r="B18" s="27">
        <v>99.487329960043581</v>
      </c>
      <c r="C18" s="27"/>
      <c r="D18" s="27">
        <v>100.617891636526</v>
      </c>
      <c r="E18" s="27"/>
      <c r="G18" s="36" t="s">
        <v>8</v>
      </c>
    </row>
    <row r="19" spans="1:7" ht="13.5" customHeight="1" x14ac:dyDescent="0.3">
      <c r="A19" s="40">
        <v>41579</v>
      </c>
      <c r="B19" s="27">
        <v>102.1588711787433</v>
      </c>
      <c r="C19" s="27"/>
      <c r="D19" s="27">
        <v>100.96693663414</v>
      </c>
      <c r="E19" s="27"/>
      <c r="G19" s="36" t="s">
        <v>9</v>
      </c>
    </row>
    <row r="20" spans="1:7" ht="13.5" customHeight="1" x14ac:dyDescent="0.3">
      <c r="A20" s="41">
        <v>41609</v>
      </c>
      <c r="B20" s="28">
        <v>106.29834626972119</v>
      </c>
      <c r="C20" s="28"/>
      <c r="D20" s="28">
        <v>101.43948697217</v>
      </c>
      <c r="E20" s="28"/>
      <c r="G20" s="36" t="s">
        <v>10</v>
      </c>
    </row>
    <row r="21" spans="1:7" ht="13.5" customHeight="1" x14ac:dyDescent="0.3">
      <c r="A21" s="42">
        <v>41640</v>
      </c>
      <c r="B21" s="29">
        <v>102.75592420091667</v>
      </c>
      <c r="C21" s="29">
        <f t="shared" ref="C21:C84" si="0">IFERROR(IF(B21/B9*100-100=-100,"",B21/B9*100-100),"")</f>
        <v>3.7174451168044698</v>
      </c>
      <c r="D21" s="30">
        <v>102.079226334837</v>
      </c>
      <c r="E21" s="30">
        <f t="shared" ref="E21" si="1">IFERROR(IF(D21/D9*100-100=-100,"",D21/D9*100-100),"")</f>
        <v>3.3518417066306938</v>
      </c>
      <c r="G21" s="36">
        <f>+G9+1</f>
        <v>2014</v>
      </c>
    </row>
    <row r="22" spans="1:7" ht="13.5" customHeight="1" x14ac:dyDescent="0.3">
      <c r="A22" s="43">
        <v>41671</v>
      </c>
      <c r="B22" s="31">
        <v>102.5705965184778</v>
      </c>
      <c r="C22" s="31">
        <f t="shared" si="0"/>
        <v>3.803297683458112</v>
      </c>
      <c r="D22" s="32">
        <v>102.838326347557</v>
      </c>
      <c r="E22" s="32">
        <f t="shared" ref="E22" si="2">IFERROR(IF(D22/D10*100-100=-100,"",D22/D10*100-100),"")</f>
        <v>3.7935013983096013</v>
      </c>
      <c r="G22" s="36" t="s">
        <v>3</v>
      </c>
    </row>
    <row r="23" spans="1:7" ht="13.5" customHeight="1" x14ac:dyDescent="0.3">
      <c r="A23" s="43">
        <v>41699</v>
      </c>
      <c r="B23" s="31">
        <v>106.74739568401537</v>
      </c>
      <c r="C23" s="31">
        <f t="shared" si="0"/>
        <v>4.9443498306562788</v>
      </c>
      <c r="D23" s="32">
        <v>103.57353166212999</v>
      </c>
      <c r="E23" s="32">
        <f t="shared" ref="E23" si="3">IFERROR(IF(D23/D11*100-100=-100,"",D23/D11*100-100),"")</f>
        <v>4.241420500589328</v>
      </c>
      <c r="G23" s="36" t="s">
        <v>4</v>
      </c>
    </row>
    <row r="24" spans="1:7" ht="13.5" customHeight="1" x14ac:dyDescent="0.3">
      <c r="A24" s="43">
        <v>41730</v>
      </c>
      <c r="B24" s="31">
        <v>104.78410784480685</v>
      </c>
      <c r="C24" s="31">
        <f t="shared" si="0"/>
        <v>3.5447769326468119</v>
      </c>
      <c r="D24" s="32">
        <v>104.144333806254</v>
      </c>
      <c r="E24" s="32">
        <f t="shared" ref="E24" si="4">IFERROR(IF(D24/D12*100-100=-100,"",D24/D12*100-100),"")</f>
        <v>4.59706696466003</v>
      </c>
      <c r="G24" s="36" t="s">
        <v>5</v>
      </c>
    </row>
    <row r="25" spans="1:7" ht="13.5" customHeight="1" x14ac:dyDescent="0.3">
      <c r="A25" s="43">
        <v>41760</v>
      </c>
      <c r="B25" s="31">
        <v>104.40090892075023</v>
      </c>
      <c r="C25" s="31">
        <f t="shared" si="0"/>
        <v>4.9209560414127225</v>
      </c>
      <c r="D25" s="32">
        <v>104.464615972673</v>
      </c>
      <c r="E25" s="32">
        <f t="shared" ref="E25" si="5">IFERROR(IF(D25/D13*100-100=-100,"",D25/D13*100-100),"")</f>
        <v>4.8363224695303586</v>
      </c>
      <c r="G25" s="36" t="s">
        <v>4</v>
      </c>
    </row>
    <row r="26" spans="1:7" ht="13.5" customHeight="1" x14ac:dyDescent="0.3">
      <c r="A26" s="43">
        <v>41791</v>
      </c>
      <c r="B26" s="31">
        <v>101.06041658574792</v>
      </c>
      <c r="C26" s="31">
        <f t="shared" si="0"/>
        <v>4.4890324400479216</v>
      </c>
      <c r="D26" s="32">
        <v>104.511068415409</v>
      </c>
      <c r="E26" s="32">
        <f t="shared" ref="E26" si="6">IFERROR(IF(D26/D14*100-100=-100,"",D26/D14*100-100),"")</f>
        <v>4.8673948152452056</v>
      </c>
      <c r="G26" s="36" t="s">
        <v>6</v>
      </c>
    </row>
    <row r="27" spans="1:7" ht="13.5" customHeight="1" x14ac:dyDescent="0.3">
      <c r="A27" s="43">
        <v>41821</v>
      </c>
      <c r="B27" s="31">
        <v>103.77659905023843</v>
      </c>
      <c r="C27" s="31">
        <f t="shared" si="0"/>
        <v>5.2048555265171785</v>
      </c>
      <c r="D27" s="32">
        <v>104.42141519843</v>
      </c>
      <c r="E27" s="32">
        <f t="shared" ref="E27" si="7">IFERROR(IF(D27/D15*100-100=-100,"",D27/D15*100-100),"")</f>
        <v>4.6653994776860941</v>
      </c>
      <c r="G27" s="36" t="s">
        <v>6</v>
      </c>
    </row>
    <row r="28" spans="1:7" ht="13.5" customHeight="1" x14ac:dyDescent="0.3">
      <c r="A28" s="43">
        <v>41852</v>
      </c>
      <c r="B28" s="31">
        <v>102.19755288015793</v>
      </c>
      <c r="C28" s="31">
        <f t="shared" si="0"/>
        <v>3.5782725298835629</v>
      </c>
      <c r="D28" s="32">
        <v>104.44474724854101</v>
      </c>
      <c r="E28" s="32">
        <f t="shared" ref="E28" si="8">IFERROR(IF(D28/D16*100-100=-100,"",D28/D16*100-100),"")</f>
        <v>4.4507144031554304</v>
      </c>
      <c r="G28" s="36" t="s">
        <v>5</v>
      </c>
    </row>
    <row r="29" spans="1:7" ht="13.5" customHeight="1" x14ac:dyDescent="0.3">
      <c r="A29" s="43">
        <v>41883</v>
      </c>
      <c r="B29" s="31">
        <v>101.77920921648314</v>
      </c>
      <c r="C29" s="31">
        <f t="shared" si="0"/>
        <v>4.1511106503967028</v>
      </c>
      <c r="D29" s="32">
        <v>104.743517551816</v>
      </c>
      <c r="E29" s="32">
        <f t="shared" ref="E29" si="9">IFERROR(IF(D29/D17*100-100=-100,"",D29/D17*100-100),"")</f>
        <v>4.4361323876193524</v>
      </c>
      <c r="G29" s="36" t="s">
        <v>7</v>
      </c>
    </row>
    <row r="30" spans="1:7" ht="13.5" customHeight="1" x14ac:dyDescent="0.3">
      <c r="A30" s="43">
        <v>41913</v>
      </c>
      <c r="B30" s="31">
        <v>103.89982573097764</v>
      </c>
      <c r="C30" s="31">
        <f t="shared" si="0"/>
        <v>4.4352338862709644</v>
      </c>
      <c r="D30" s="32">
        <v>105.288990657592</v>
      </c>
      <c r="E30" s="32">
        <f t="shared" ref="E30" si="10">IFERROR(IF(D30/D18*100-100=-100,"",D30/D18*100-100),"")</f>
        <v>4.6424139336371297</v>
      </c>
      <c r="G30" s="36" t="s">
        <v>8</v>
      </c>
    </row>
    <row r="31" spans="1:7" ht="13.5" customHeight="1" x14ac:dyDescent="0.3">
      <c r="A31" s="43">
        <v>41944</v>
      </c>
      <c r="B31" s="31">
        <v>107.09198487512032</v>
      </c>
      <c r="C31" s="31">
        <f t="shared" si="0"/>
        <v>4.8288647275142296</v>
      </c>
      <c r="D31" s="32">
        <v>105.93042072148</v>
      </c>
      <c r="E31" s="32">
        <f t="shared" ref="E31" si="11">IFERROR(IF(D31/D19*100-100=-100,"",D31/D19*100-100),"")</f>
        <v>4.915949966200813</v>
      </c>
      <c r="G31" s="36" t="s">
        <v>9</v>
      </c>
    </row>
    <row r="32" spans="1:7" ht="13.5" customHeight="1" x14ac:dyDescent="0.3">
      <c r="A32" s="44">
        <v>41974</v>
      </c>
      <c r="B32" s="33">
        <v>112.26321264535585</v>
      </c>
      <c r="C32" s="33">
        <f t="shared" si="0"/>
        <v>5.611438545336739</v>
      </c>
      <c r="D32" s="34">
        <v>106.528844256984</v>
      </c>
      <c r="E32" s="34">
        <f t="shared" ref="E32" si="12">IFERROR(IF(D32/D20*100-100=-100,"",D32/D20*100-100),"")</f>
        <v>5.0171362619472433</v>
      </c>
      <c r="G32" s="36" t="s">
        <v>10</v>
      </c>
    </row>
    <row r="33" spans="1:7" ht="13.5" customHeight="1" x14ac:dyDescent="0.3">
      <c r="A33" s="45">
        <v>42005</v>
      </c>
      <c r="B33" s="35">
        <v>107.75555922838535</v>
      </c>
      <c r="C33" s="35">
        <f t="shared" si="0"/>
        <v>4.8655443142071135</v>
      </c>
      <c r="D33" s="27">
        <v>106.956348989367</v>
      </c>
      <c r="E33" s="27">
        <f t="shared" ref="E33" si="13">IFERROR(IF(D33/D21*100-100=-100,"",D33/D21*100-100),"")</f>
        <v>4.7777817579967063</v>
      </c>
      <c r="G33" s="36">
        <f>+G21+1</f>
        <v>2015</v>
      </c>
    </row>
    <row r="34" spans="1:7" ht="13.5" customHeight="1" x14ac:dyDescent="0.3">
      <c r="A34" s="40">
        <v>42036</v>
      </c>
      <c r="B34" s="27">
        <v>107.15477756015908</v>
      </c>
      <c r="C34" s="27">
        <f t="shared" si="0"/>
        <v>4.4692935376031073</v>
      </c>
      <c r="D34" s="27">
        <v>107.19390450983001</v>
      </c>
      <c r="E34" s="27">
        <f t="shared" ref="E34" si="14">IFERROR(IF(D34/D22*100-100=-100,"",D34/D22*100-100),"")</f>
        <v>4.2353646903516449</v>
      </c>
      <c r="G34" s="36" t="s">
        <v>3</v>
      </c>
    </row>
    <row r="35" spans="1:7" ht="13.5" customHeight="1" x14ac:dyDescent="0.3">
      <c r="A35" s="40">
        <v>42064</v>
      </c>
      <c r="B35" s="27">
        <v>111.73856038677924</v>
      </c>
      <c r="C35" s="27">
        <f t="shared" si="0"/>
        <v>4.6756781940969319</v>
      </c>
      <c r="D35" s="27">
        <v>107.333846641124</v>
      </c>
      <c r="E35" s="27">
        <f t="shared" ref="E35" si="15">IFERROR(IF(D35/D23*100-100=-100,"",D35/D23*100-100),"")</f>
        <v>3.6305752238521904</v>
      </c>
      <c r="G35" s="36" t="s">
        <v>4</v>
      </c>
    </row>
    <row r="36" spans="1:7" ht="13.5" customHeight="1" x14ac:dyDescent="0.3">
      <c r="A36" s="40">
        <v>42095</v>
      </c>
      <c r="B36" s="27">
        <v>107.66205642408711</v>
      </c>
      <c r="C36" s="27">
        <f t="shared" si="0"/>
        <v>2.7465506348946604</v>
      </c>
      <c r="D36" s="27">
        <v>107.55857473992999</v>
      </c>
      <c r="E36" s="27">
        <f t="shared" ref="E36" si="16">IFERROR(IF(D36/D24*100-100=-100,"",D36/D24*100-100),"")</f>
        <v>3.2783741648659657</v>
      </c>
      <c r="G36" s="36" t="s">
        <v>5</v>
      </c>
    </row>
    <row r="37" spans="1:7" ht="13.5" customHeight="1" x14ac:dyDescent="0.3">
      <c r="A37" s="40">
        <v>42125</v>
      </c>
      <c r="B37" s="27">
        <v>106.67425581545608</v>
      </c>
      <c r="C37" s="27">
        <f t="shared" si="0"/>
        <v>2.1775163819996379</v>
      </c>
      <c r="D37" s="27">
        <v>107.977881849406</v>
      </c>
      <c r="E37" s="27">
        <f t="shared" ref="E37" si="17">IFERROR(IF(D37/D25*100-100=-100,"",D37/D25*100-100),"")</f>
        <v>3.3631156770365607</v>
      </c>
      <c r="G37" s="36" t="s">
        <v>4</v>
      </c>
    </row>
    <row r="38" spans="1:7" ht="13.5" customHeight="1" x14ac:dyDescent="0.3">
      <c r="A38" s="40">
        <v>42156</v>
      </c>
      <c r="B38" s="27">
        <v>105.61840513714705</v>
      </c>
      <c r="C38" s="27">
        <f t="shared" si="0"/>
        <v>4.5101620450295457</v>
      </c>
      <c r="D38" s="27">
        <v>108.61196773694</v>
      </c>
      <c r="E38" s="27">
        <f t="shared" ref="E38" si="18">IFERROR(IF(D38/D26*100-100=-100,"",D38/D26*100-100),"")</f>
        <v>3.9238899608516249</v>
      </c>
      <c r="G38" s="36" t="s">
        <v>6</v>
      </c>
    </row>
    <row r="39" spans="1:7" ht="13.5" customHeight="1" x14ac:dyDescent="0.3">
      <c r="A39" s="40">
        <v>42186</v>
      </c>
      <c r="B39" s="27">
        <v>108.7114629762018</v>
      </c>
      <c r="C39" s="27">
        <f t="shared" si="0"/>
        <v>4.7552762097882777</v>
      </c>
      <c r="D39" s="27">
        <v>109.28819945710001</v>
      </c>
      <c r="E39" s="27">
        <f t="shared" ref="E39" si="19">IFERROR(IF(D39/D27*100-100=-100,"",D39/D27*100-100),"")</f>
        <v>4.6607147101212405</v>
      </c>
      <c r="G39" s="36" t="s">
        <v>6</v>
      </c>
    </row>
    <row r="40" spans="1:7" ht="13.5" customHeight="1" x14ac:dyDescent="0.3">
      <c r="A40" s="40">
        <v>42217</v>
      </c>
      <c r="B40" s="27">
        <v>107.53000275961858</v>
      </c>
      <c r="C40" s="27">
        <f t="shared" si="0"/>
        <v>5.2177862670682202</v>
      </c>
      <c r="D40" s="27">
        <v>109.83346955544999</v>
      </c>
      <c r="E40" s="27">
        <f t="shared" ref="E40" si="20">IFERROR(IF(D40/D28*100-100=-100,"",D40/D28*100-100),"")</f>
        <v>5.1594000166286662</v>
      </c>
      <c r="G40" s="36" t="s">
        <v>5</v>
      </c>
    </row>
    <row r="41" spans="1:7" ht="13.5" customHeight="1" x14ac:dyDescent="0.3">
      <c r="A41" s="40">
        <v>42248</v>
      </c>
      <c r="B41" s="27">
        <v>106.64825697165043</v>
      </c>
      <c r="C41" s="27">
        <f t="shared" si="0"/>
        <v>4.7839316031733858</v>
      </c>
      <c r="D41" s="27">
        <v>110.119606617804</v>
      </c>
      <c r="E41" s="27">
        <f t="shared" ref="E41" si="21">IFERROR(IF(D41/D29*100-100=-100,"",D41/D29*100-100),"")</f>
        <v>5.1326222296558655</v>
      </c>
      <c r="G41" s="36" t="s">
        <v>7</v>
      </c>
    </row>
    <row r="42" spans="1:7" ht="13.5" customHeight="1" x14ac:dyDescent="0.3">
      <c r="A42" s="40">
        <v>42278</v>
      </c>
      <c r="B42" s="27">
        <v>108.44858584504111</v>
      </c>
      <c r="C42" s="27">
        <f t="shared" si="0"/>
        <v>4.378024777290122</v>
      </c>
      <c r="D42" s="27">
        <v>110.12711130298</v>
      </c>
      <c r="E42" s="27">
        <f t="shared" ref="E42" si="22">IFERROR(IF(D42/D30*100-100=-100,"",D42/D30*100-100),"")</f>
        <v>4.5950869271051715</v>
      </c>
      <c r="G42" s="36" t="s">
        <v>8</v>
      </c>
    </row>
    <row r="43" spans="1:7" ht="13.5" customHeight="1" x14ac:dyDescent="0.3">
      <c r="A43" s="40">
        <v>42309</v>
      </c>
      <c r="B43" s="27">
        <v>111.43883291779416</v>
      </c>
      <c r="C43" s="27">
        <f t="shared" si="0"/>
        <v>4.0589854112263311</v>
      </c>
      <c r="D43" s="27">
        <v>109.92357985135401</v>
      </c>
      <c r="E43" s="27">
        <f t="shared" ref="E43" si="23">IFERROR(IF(D43/D31*100-100=-100,"",D43/D31*100-100),"")</f>
        <v>3.7696056549922758</v>
      </c>
      <c r="G43" s="36" t="s">
        <v>9</v>
      </c>
    </row>
    <row r="44" spans="1:7" ht="13.5" customHeight="1" x14ac:dyDescent="0.3">
      <c r="A44" s="41">
        <v>42339</v>
      </c>
      <c r="B44" s="28">
        <v>115.2352886203726</v>
      </c>
      <c r="C44" s="28">
        <f t="shared" si="0"/>
        <v>2.6474175332979826</v>
      </c>
      <c r="D44" s="28">
        <v>109.63724458035099</v>
      </c>
      <c r="E44" s="28">
        <f t="shared" ref="E44" si="24">IFERROR(IF(D44/D32*100-100=-100,"",D44/D32*100-100),"")</f>
        <v>2.9178954723928712</v>
      </c>
      <c r="G44" s="36" t="s">
        <v>10</v>
      </c>
    </row>
    <row r="45" spans="1:7" ht="13.5" customHeight="1" x14ac:dyDescent="0.3">
      <c r="A45" s="42">
        <v>42370</v>
      </c>
      <c r="B45" s="29">
        <v>109.74377149243199</v>
      </c>
      <c r="C45" s="29">
        <f t="shared" si="0"/>
        <v>1.8451134013723163</v>
      </c>
      <c r="D45" s="30">
        <v>109.484182079512</v>
      </c>
      <c r="E45" s="30">
        <f t="shared" ref="E45" si="25">IFERROR(IF(D45/D33*100-100=-100,"",D45/D33*100-100),"")</f>
        <v>2.3634249991052911</v>
      </c>
      <c r="G45" s="36">
        <f>+G33+1</f>
        <v>2016</v>
      </c>
    </row>
    <row r="46" spans="1:7" ht="13.5" customHeight="1" x14ac:dyDescent="0.3">
      <c r="A46" s="43">
        <v>42401</v>
      </c>
      <c r="B46" s="31">
        <v>109.4364914791224</v>
      </c>
      <c r="C46" s="31">
        <f t="shared" si="0"/>
        <v>2.1293627507017305</v>
      </c>
      <c r="D46" s="32">
        <v>109.617500590948</v>
      </c>
      <c r="E46" s="32">
        <f t="shared" ref="E46" si="26">IFERROR(IF(D46/D34*100-100=-100,"",D46/D34*100-100),"")</f>
        <v>2.2609457992975166</v>
      </c>
      <c r="G46" s="36" t="s">
        <v>3</v>
      </c>
    </row>
    <row r="47" spans="1:7" ht="13.5" customHeight="1" x14ac:dyDescent="0.3">
      <c r="A47" s="43">
        <v>42430</v>
      </c>
      <c r="B47" s="31">
        <v>112.95980266722154</v>
      </c>
      <c r="C47" s="31">
        <f t="shared" si="0"/>
        <v>1.0929461380341934</v>
      </c>
      <c r="D47" s="32">
        <v>110.059810125814</v>
      </c>
      <c r="E47" s="32">
        <f t="shared" ref="E47" si="27">IFERROR(IF(D47/D35*100-100=-100,"",D47/D35*100-100),"")</f>
        <v>2.5397053865071797</v>
      </c>
      <c r="G47" s="36" t="s">
        <v>4</v>
      </c>
    </row>
    <row r="48" spans="1:7" ht="13.5" customHeight="1" x14ac:dyDescent="0.3">
      <c r="A48" s="43">
        <v>42461</v>
      </c>
      <c r="B48" s="31">
        <v>112.29210839827088</v>
      </c>
      <c r="C48" s="31">
        <f t="shared" si="0"/>
        <v>4.3005420182071532</v>
      </c>
      <c r="D48" s="32">
        <v>110.655570168526</v>
      </c>
      <c r="E48" s="32">
        <f t="shared" ref="E48" si="28">IFERROR(IF(D48/D36*100-100=-100,"",D48/D36*100-100),"")</f>
        <v>2.8793570722597934</v>
      </c>
      <c r="G48" s="36" t="s">
        <v>5</v>
      </c>
    </row>
    <row r="49" spans="1:7" ht="13.5" customHeight="1" x14ac:dyDescent="0.3">
      <c r="A49" s="43">
        <v>42491</v>
      </c>
      <c r="B49" s="31">
        <v>111.12283326304629</v>
      </c>
      <c r="C49" s="31">
        <f t="shared" si="0"/>
        <v>4.1702446514238147</v>
      </c>
      <c r="D49" s="32">
        <v>111.163840460676</v>
      </c>
      <c r="E49" s="32">
        <f t="shared" ref="E49" si="29">IFERROR(IF(D49/D37*100-100=-100,"",D49/D37*100-100),"")</f>
        <v>2.9505659461938478</v>
      </c>
      <c r="G49" s="36" t="s">
        <v>4</v>
      </c>
    </row>
    <row r="50" spans="1:7" ht="13.5" customHeight="1" x14ac:dyDescent="0.3">
      <c r="A50" s="43">
        <v>42522</v>
      </c>
      <c r="B50" s="31">
        <v>108.39355602440178</v>
      </c>
      <c r="C50" s="31">
        <f t="shared" si="0"/>
        <v>2.6275258404547515</v>
      </c>
      <c r="D50" s="32">
        <v>111.55150993368601</v>
      </c>
      <c r="E50" s="32">
        <f t="shared" ref="E50" si="30">IFERROR(IF(D50/D38*100-100=-100,"",D50/D38*100-100),"")</f>
        <v>2.7064625178927031</v>
      </c>
      <c r="G50" s="36" t="s">
        <v>6</v>
      </c>
    </row>
    <row r="51" spans="1:7" ht="13.5" customHeight="1" x14ac:dyDescent="0.3">
      <c r="A51" s="43">
        <v>42552</v>
      </c>
      <c r="B51" s="31">
        <v>109.3416035181727</v>
      </c>
      <c r="C51" s="31">
        <f t="shared" si="0"/>
        <v>0.57964498381264207</v>
      </c>
      <c r="D51" s="32">
        <v>111.882178868363</v>
      </c>
      <c r="E51" s="32">
        <f t="shared" ref="E51" si="31">IFERROR(IF(D51/D39*100-100=-100,"",D51/D39*100-100),"")</f>
        <v>2.3735219576759761</v>
      </c>
      <c r="G51" s="36" t="s">
        <v>6</v>
      </c>
    </row>
    <row r="52" spans="1:7" ht="13.5" customHeight="1" x14ac:dyDescent="0.3">
      <c r="A52" s="43">
        <v>42583</v>
      </c>
      <c r="B52" s="31">
        <v>110.40802785192987</v>
      </c>
      <c r="C52" s="31">
        <f t="shared" si="0"/>
        <v>2.676485649075147</v>
      </c>
      <c r="D52" s="32">
        <v>112.244711514374</v>
      </c>
      <c r="E52" s="32">
        <f t="shared" ref="E52" si="32">IFERROR(IF(D52/D40*100-100=-100,"",D52/D40*100-100),"")</f>
        <v>2.1953617314316602</v>
      </c>
      <c r="G52" s="36" t="s">
        <v>5</v>
      </c>
    </row>
    <row r="53" spans="1:7" ht="13.5" customHeight="1" x14ac:dyDescent="0.3">
      <c r="A53" s="43">
        <v>42614</v>
      </c>
      <c r="B53" s="31">
        <v>109.8066410697943</v>
      </c>
      <c r="C53" s="31">
        <f t="shared" si="0"/>
        <v>2.9614962192803915</v>
      </c>
      <c r="D53" s="32">
        <v>112.686575009135</v>
      </c>
      <c r="E53" s="32">
        <f t="shared" ref="E53" si="33">IFERROR(IF(D53/D41*100-100=-100,"",D53/D41*100-100),"")</f>
        <v>2.331072976168798</v>
      </c>
      <c r="G53" s="36" t="s">
        <v>7</v>
      </c>
    </row>
    <row r="54" spans="1:7" ht="13.5" customHeight="1" x14ac:dyDescent="0.3">
      <c r="A54" s="43">
        <v>42644</v>
      </c>
      <c r="B54" s="31">
        <v>110.43641596112722</v>
      </c>
      <c r="C54" s="31">
        <f t="shared" si="0"/>
        <v>1.8329700665036484</v>
      </c>
      <c r="D54" s="32">
        <v>113.207336497483</v>
      </c>
      <c r="E54" s="32">
        <f t="shared" ref="E54" si="34">IFERROR(IF(D54/D42*100-100=-100,"",D54/D42*100-100),"")</f>
        <v>2.7969726601006784</v>
      </c>
      <c r="G54" s="36" t="s">
        <v>8</v>
      </c>
    </row>
    <row r="55" spans="1:7" ht="13.5" customHeight="1" x14ac:dyDescent="0.3">
      <c r="A55" s="43">
        <v>42675</v>
      </c>
      <c r="B55" s="31">
        <v>114.98406560614862</v>
      </c>
      <c r="C55" s="31">
        <f t="shared" si="0"/>
        <v>3.1813261100551102</v>
      </c>
      <c r="D55" s="32">
        <v>113.706054948835</v>
      </c>
      <c r="E55" s="32">
        <f t="shared" ref="E55" si="35">IFERROR(IF(D55/D43*100-100=-100,"",D55/D43*100-100),"")</f>
        <v>3.4410042891579025</v>
      </c>
      <c r="G55" s="36" t="s">
        <v>9</v>
      </c>
    </row>
    <row r="56" spans="1:7" ht="13.5" customHeight="1" x14ac:dyDescent="0.3">
      <c r="A56" s="44">
        <v>42705</v>
      </c>
      <c r="B56" s="33">
        <v>120.62577118839279</v>
      </c>
      <c r="C56" s="33">
        <f t="shared" si="0"/>
        <v>4.6778054123493433</v>
      </c>
      <c r="D56" s="34">
        <v>114.049810543492</v>
      </c>
      <c r="E56" s="34">
        <f t="shared" ref="E56" si="36">IFERROR(IF(D56/D44*100-100=-100,"",D56/D44*100-100),"")</f>
        <v>4.0246961514133233</v>
      </c>
      <c r="G56" s="36" t="s">
        <v>10</v>
      </c>
    </row>
    <row r="57" spans="1:7" ht="13.5" customHeight="1" x14ac:dyDescent="0.3">
      <c r="A57" s="45">
        <v>42736</v>
      </c>
      <c r="B57" s="35">
        <v>115.42123173106079</v>
      </c>
      <c r="C57" s="35">
        <f t="shared" si="0"/>
        <v>5.173378098291721</v>
      </c>
      <c r="D57" s="27">
        <v>114.287397468942</v>
      </c>
      <c r="E57" s="27">
        <f t="shared" ref="E57" si="37">IFERROR(IF(D57/D45*100-100=-100,"",D57/D45*100-100),"")</f>
        <v>4.3871318195917155</v>
      </c>
      <c r="G57" s="36">
        <f>+G45+1</f>
        <v>2017</v>
      </c>
    </row>
    <row r="58" spans="1:7" ht="13.5" customHeight="1" x14ac:dyDescent="0.3">
      <c r="A58" s="40">
        <v>42767</v>
      </c>
      <c r="B58" s="27">
        <v>114.29874206781953</v>
      </c>
      <c r="C58" s="27">
        <f t="shared" si="0"/>
        <v>4.4429883697657999</v>
      </c>
      <c r="D58" s="27">
        <v>114.44709352595</v>
      </c>
      <c r="E58" s="27">
        <f t="shared" ref="E58" si="38">IFERROR(IF(D58/D46*100-100=-100,"",D58/D46*100-100),"")</f>
        <v>4.4058593828226975</v>
      </c>
      <c r="G58" s="36" t="s">
        <v>3</v>
      </c>
    </row>
    <row r="59" spans="1:7" ht="13.5" customHeight="1" x14ac:dyDescent="0.3">
      <c r="A59" s="40">
        <v>42795</v>
      </c>
      <c r="B59" s="27">
        <v>118.06769981377379</v>
      </c>
      <c r="C59" s="27">
        <f t="shared" si="0"/>
        <v>4.5218715206152353</v>
      </c>
      <c r="D59" s="27">
        <v>114.565461178866</v>
      </c>
      <c r="E59" s="27">
        <f t="shared" ref="E59" si="39">IFERROR(IF(D59/D47*100-100=-100,"",D59/D47*100-100),"")</f>
        <v>4.09382048533557</v>
      </c>
      <c r="G59" s="36" t="s">
        <v>4</v>
      </c>
    </row>
    <row r="60" spans="1:7" ht="13.5" customHeight="1" x14ac:dyDescent="0.3">
      <c r="A60" s="40">
        <v>42826</v>
      </c>
      <c r="B60" s="27">
        <v>114.69767895403562</v>
      </c>
      <c r="C60" s="27">
        <f t="shared" si="0"/>
        <v>2.1422436447918471</v>
      </c>
      <c r="D60" s="27">
        <v>114.716537305317</v>
      </c>
      <c r="E60" s="27">
        <f t="shared" ref="E60" si="40">IFERROR(IF(D60/D48*100-100=-100,"",D60/D48*100-100),"")</f>
        <v>3.6699165985103548</v>
      </c>
      <c r="G60" s="36" t="s">
        <v>5</v>
      </c>
    </row>
    <row r="61" spans="1:7" ht="13.5" customHeight="1" x14ac:dyDescent="0.3">
      <c r="A61" s="40">
        <v>42856</v>
      </c>
      <c r="B61" s="27">
        <v>113.72356938384546</v>
      </c>
      <c r="C61" s="27">
        <f t="shared" si="0"/>
        <v>2.3404155963543332</v>
      </c>
      <c r="D61" s="27">
        <v>114.934521786639</v>
      </c>
      <c r="E61" s="27">
        <f t="shared" ref="E61" si="41">IFERROR(IF(D61/D49*100-100=-100,"",D61/D49*100-100),"")</f>
        <v>3.3920034701363733</v>
      </c>
      <c r="G61" s="36" t="s">
        <v>4</v>
      </c>
    </row>
    <row r="62" spans="1:7" ht="13.5" customHeight="1" x14ac:dyDescent="0.3">
      <c r="A62" s="40">
        <v>42887</v>
      </c>
      <c r="B62" s="27">
        <v>111.6358432647089</v>
      </c>
      <c r="C62" s="27">
        <f t="shared" si="0"/>
        <v>2.9912177063156946</v>
      </c>
      <c r="D62" s="27">
        <v>115.137774927357</v>
      </c>
      <c r="E62" s="27">
        <f t="shared" ref="E62" si="42">IFERROR(IF(D62/D50*100-100=-100,"",D62/D50*100-100),"")</f>
        <v>3.2148959667179184</v>
      </c>
      <c r="G62" s="36" t="s">
        <v>6</v>
      </c>
    </row>
    <row r="63" spans="1:7" ht="13.5" customHeight="1" x14ac:dyDescent="0.3">
      <c r="A63" s="40">
        <v>42917</v>
      </c>
      <c r="B63" s="27">
        <v>113.82003848697417</v>
      </c>
      <c r="C63" s="27">
        <f t="shared" si="0"/>
        <v>4.0958197289077987</v>
      </c>
      <c r="D63" s="27">
        <v>115.28341835891599</v>
      </c>
      <c r="E63" s="27">
        <f t="shared" ref="E63" si="43">IFERROR(IF(D63/D51*100-100=-100,"",D63/D51*100-100),"")</f>
        <v>3.0400189958355952</v>
      </c>
      <c r="G63" s="36" t="s">
        <v>6</v>
      </c>
    </row>
    <row r="64" spans="1:7" ht="13.5" customHeight="1" x14ac:dyDescent="0.3">
      <c r="A64" s="40">
        <v>42948</v>
      </c>
      <c r="B64" s="27">
        <v>113.92945198371498</v>
      </c>
      <c r="C64" s="27">
        <f t="shared" si="0"/>
        <v>3.1894638463316767</v>
      </c>
      <c r="D64" s="27">
        <v>115.32923173027299</v>
      </c>
      <c r="E64" s="27">
        <f t="shared" ref="E64" si="44">IFERROR(IF(D64/D52*100-100=-100,"",D64/D52*100-100),"")</f>
        <v>2.7480316660656143</v>
      </c>
      <c r="G64" s="36" t="s">
        <v>5</v>
      </c>
    </row>
    <row r="65" spans="1:7" ht="13.5" customHeight="1" x14ac:dyDescent="0.3">
      <c r="A65" s="40">
        <v>42979</v>
      </c>
      <c r="B65" s="27">
        <v>112.07025710311406</v>
      </c>
      <c r="C65" s="27">
        <f t="shared" si="0"/>
        <v>2.061456403061257</v>
      </c>
      <c r="D65" s="27">
        <v>115.315393045191</v>
      </c>
      <c r="E65" s="27">
        <f t="shared" ref="E65" si="45">IFERROR(IF(D65/D53*100-100=-100,"",D65/D53*100-100),"")</f>
        <v>2.3328582272048806</v>
      </c>
      <c r="G65" s="36" t="s">
        <v>7</v>
      </c>
    </row>
    <row r="66" spans="1:7" ht="13.5" customHeight="1" x14ac:dyDescent="0.3">
      <c r="A66" s="40">
        <v>43009</v>
      </c>
      <c r="B66" s="27">
        <v>113.68216533021197</v>
      </c>
      <c r="C66" s="27">
        <f t="shared" si="0"/>
        <v>2.9390209206238751</v>
      </c>
      <c r="D66" s="27">
        <v>115.31436173709101</v>
      </c>
      <c r="E66" s="27">
        <f t="shared" ref="E66" si="46">IFERROR(IF(D66/D54*100-100=-100,"",D66/D54*100-100),"")</f>
        <v>1.8612090919168054</v>
      </c>
      <c r="G66" s="36" t="s">
        <v>8</v>
      </c>
    </row>
    <row r="67" spans="1:7" ht="13.5" customHeight="1" x14ac:dyDescent="0.3">
      <c r="A67" s="40">
        <v>43040</v>
      </c>
      <c r="B67" s="27">
        <v>116.90420384525592</v>
      </c>
      <c r="C67" s="27">
        <f t="shared" si="0"/>
        <v>1.669916808894456</v>
      </c>
      <c r="D67" s="27">
        <v>115.474222524205</v>
      </c>
      <c r="E67" s="27">
        <f t="shared" ref="E67" si="47">IFERROR(IF(D67/D55*100-100=-100,"",D67/D55*100-100),"")</f>
        <v>1.5550337896830939</v>
      </c>
      <c r="G67" s="36" t="s">
        <v>9</v>
      </c>
    </row>
    <row r="68" spans="1:7" ht="13.5" customHeight="1" x14ac:dyDescent="0.3">
      <c r="A68" s="41">
        <v>43070</v>
      </c>
      <c r="B68" s="28">
        <v>122.55638797488454</v>
      </c>
      <c r="C68" s="28">
        <f t="shared" si="0"/>
        <v>1.6005010931507542</v>
      </c>
      <c r="D68" s="28">
        <v>115.919343359039</v>
      </c>
      <c r="E68" s="28">
        <f t="shared" ref="E68" si="48">IFERROR(IF(D68/D56*100-100=-100,"",D68/D56*100-100),"")</f>
        <v>1.6392248322359819</v>
      </c>
      <c r="G68" s="36" t="s">
        <v>10</v>
      </c>
    </row>
    <row r="69" spans="1:7" ht="15" customHeight="1" x14ac:dyDescent="0.3">
      <c r="A69" s="42">
        <v>43101</v>
      </c>
      <c r="B69" s="29">
        <v>117.7478519884812</v>
      </c>
      <c r="C69" s="29">
        <f t="shared" si="0"/>
        <v>2.0157645370148174</v>
      </c>
      <c r="D69" s="30">
        <v>116.65466018613201</v>
      </c>
      <c r="E69" s="30">
        <f t="shared" ref="E69" si="49">IFERROR(IF(D69/D57*100-100=-100,"",D69/D57*100-100),"")</f>
        <v>2.0713243713798875</v>
      </c>
      <c r="G69" s="36">
        <f>+G57+1</f>
        <v>2018</v>
      </c>
    </row>
    <row r="70" spans="1:7" ht="15" customHeight="1" x14ac:dyDescent="0.3">
      <c r="A70" s="43">
        <v>43132</v>
      </c>
      <c r="B70" s="31">
        <v>117.77849293323978</v>
      </c>
      <c r="C70" s="31">
        <f t="shared" si="0"/>
        <v>3.04443496268361</v>
      </c>
      <c r="D70" s="32">
        <v>117.620571950647</v>
      </c>
      <c r="E70" s="32">
        <f t="shared" ref="E70" si="50">IFERROR(IF(D70/D58*100-100=-100,"",D70/D58*100-100),"")</f>
        <v>2.7728781281609827</v>
      </c>
      <c r="G70" s="36" t="s">
        <v>3</v>
      </c>
    </row>
    <row r="71" spans="1:7" ht="15" customHeight="1" x14ac:dyDescent="0.3">
      <c r="A71" s="43">
        <v>43160</v>
      </c>
      <c r="B71" s="31">
        <v>121.77014550624772</v>
      </c>
      <c r="C71" s="31">
        <f t="shared" si="0"/>
        <v>3.1358667089421886</v>
      </c>
      <c r="D71" s="32">
        <v>118.67793856918</v>
      </c>
      <c r="E71" s="32">
        <f t="shared" ref="E71" si="51">IFERROR(IF(D71/D59*100-100=-100,"",D71/D59*100-100),"")</f>
        <v>3.5896310703043213</v>
      </c>
      <c r="G71" s="36" t="s">
        <v>4</v>
      </c>
    </row>
    <row r="72" spans="1:7" ht="15" customHeight="1" x14ac:dyDescent="0.3">
      <c r="A72" s="43">
        <v>43191</v>
      </c>
      <c r="B72" s="31">
        <v>119.58510449282193</v>
      </c>
      <c r="C72" s="31">
        <f t="shared" si="0"/>
        <v>4.2611372639414213</v>
      </c>
      <c r="D72" s="32">
        <v>119.551199656318</v>
      </c>
      <c r="E72" s="32">
        <f t="shared" ref="E72" si="52">IFERROR(IF(D72/D60*100-100=-100,"",D72/D60*100-100),"")</f>
        <v>4.2144423677412703</v>
      </c>
      <c r="G72" s="36" t="s">
        <v>5</v>
      </c>
    </row>
    <row r="73" spans="1:7" ht="15" customHeight="1" x14ac:dyDescent="0.3">
      <c r="A73" s="43">
        <v>43221</v>
      </c>
      <c r="B73" s="31">
        <v>118.71591655549317</v>
      </c>
      <c r="C73" s="31">
        <f t="shared" si="0"/>
        <v>4.389896657919067</v>
      </c>
      <c r="D73" s="32">
        <v>120.07944554035799</v>
      </c>
      <c r="E73" s="32">
        <f t="shared" ref="E73" si="53">IFERROR(IF(D73/D61*100-100=-100,"",D73/D61*100-100),"")</f>
        <v>4.476395493487928</v>
      </c>
      <c r="G73" s="36" t="s">
        <v>4</v>
      </c>
    </row>
    <row r="74" spans="1:7" ht="15" customHeight="1" x14ac:dyDescent="0.3">
      <c r="A74" s="43">
        <v>43252</v>
      </c>
      <c r="B74" s="31">
        <v>116.35239143834121</v>
      </c>
      <c r="C74" s="31">
        <f t="shared" si="0"/>
        <v>4.2249406961960574</v>
      </c>
      <c r="D74" s="32">
        <v>120.15588280478001</v>
      </c>
      <c r="E74" s="32">
        <f t="shared" ref="E74" si="54">IFERROR(IF(D74/D62*100-100=-100,"",D74/D62*100-100),"")</f>
        <v>4.3583505765931676</v>
      </c>
      <c r="G74" s="36" t="s">
        <v>6</v>
      </c>
    </row>
    <row r="75" spans="1:7" ht="15" customHeight="1" x14ac:dyDescent="0.3">
      <c r="A75" s="43">
        <v>43282</v>
      </c>
      <c r="B75" s="31">
        <v>118.22798213515392</v>
      </c>
      <c r="C75" s="31">
        <f t="shared" si="0"/>
        <v>3.8727307658433148</v>
      </c>
      <c r="D75" s="32">
        <v>119.950797170481</v>
      </c>
      <c r="E75" s="32">
        <f t="shared" ref="E75" si="55">IFERROR(IF(D75/D63*100-100=-100,"",D75/D63*100-100),"")</f>
        <v>4.048612435340786</v>
      </c>
      <c r="G75" s="36" t="s">
        <v>6</v>
      </c>
    </row>
    <row r="76" spans="1:7" ht="15" customHeight="1" x14ac:dyDescent="0.3">
      <c r="A76" s="43">
        <v>43313</v>
      </c>
      <c r="B76" s="31">
        <v>118.04491686722825</v>
      </c>
      <c r="C76" s="31">
        <f t="shared" si="0"/>
        <v>3.612292354484012</v>
      </c>
      <c r="D76" s="32">
        <v>119.64597719107</v>
      </c>
      <c r="E76" s="32">
        <f t="shared" ref="E76" si="56">IFERROR(IF(D76/D64*100-100=-100,"",D76/D64*100-100),"")</f>
        <v>3.7429759966604195</v>
      </c>
      <c r="G76" s="36" t="s">
        <v>5</v>
      </c>
    </row>
    <row r="77" spans="1:7" ht="15" customHeight="1" x14ac:dyDescent="0.3">
      <c r="A77" s="43">
        <v>43344</v>
      </c>
      <c r="B77" s="31">
        <v>115.41987285527266</v>
      </c>
      <c r="C77" s="31">
        <f t="shared" si="0"/>
        <v>2.9888534556288988</v>
      </c>
      <c r="D77" s="32">
        <v>119.330312050789</v>
      </c>
      <c r="E77" s="32">
        <f t="shared" ref="E77" si="57">IFERROR(IF(D77/D65*100-100=-100,"",D77/D65*100-100),"")</f>
        <v>3.4816852282891517</v>
      </c>
      <c r="G77" s="36" t="s">
        <v>7</v>
      </c>
    </row>
    <row r="78" spans="1:7" ht="15" customHeight="1" x14ac:dyDescent="0.3">
      <c r="A78" s="43">
        <v>43374</v>
      </c>
      <c r="B78" s="31">
        <v>117.97484801889827</v>
      </c>
      <c r="C78" s="31">
        <f t="shared" si="0"/>
        <v>3.7760388150747843</v>
      </c>
      <c r="D78" s="32">
        <v>119.13329938337699</v>
      </c>
      <c r="E78" s="32">
        <f t="shared" ref="E78" si="58">IFERROR(IF(D78/D66*100-100=-100,"",D78/D66*100-100),"")</f>
        <v>3.3117623761322221</v>
      </c>
      <c r="G78" s="36" t="s">
        <v>8</v>
      </c>
    </row>
    <row r="79" spans="1:7" ht="15" customHeight="1" x14ac:dyDescent="0.3">
      <c r="A79" s="43">
        <v>43405</v>
      </c>
      <c r="B79" s="31">
        <v>121.03792899203329</v>
      </c>
      <c r="C79" s="31">
        <f t="shared" si="0"/>
        <v>3.5359935834720773</v>
      </c>
      <c r="D79" s="32">
        <v>119.242773865271</v>
      </c>
      <c r="E79" s="32">
        <f t="shared" ref="E79" si="59">IFERROR(IF(D79/D67*100-100=-100,"",D79/D67*100-100),"")</f>
        <v>3.2635433767705706</v>
      </c>
      <c r="G79" s="36" t="s">
        <v>9</v>
      </c>
    </row>
    <row r="80" spans="1:7" ht="15" customHeight="1" x14ac:dyDescent="0.3">
      <c r="A80" s="44">
        <v>43435</v>
      </c>
      <c r="B80" s="33">
        <v>125.19417474445184</v>
      </c>
      <c r="C80" s="33">
        <f t="shared" si="0"/>
        <v>2.1523045947697597</v>
      </c>
      <c r="D80" s="34">
        <v>119.772045981128</v>
      </c>
      <c r="E80" s="34">
        <f t="shared" ref="E80" si="60">IFERROR(IF(D80/D68*100-100=-100,"",D80/D68*100-100),"")</f>
        <v>3.3236063200909882</v>
      </c>
      <c r="G80" s="36" t="s">
        <v>10</v>
      </c>
    </row>
    <row r="81" spans="1:7" ht="15" customHeight="1" x14ac:dyDescent="0.3">
      <c r="A81" s="45">
        <v>43466</v>
      </c>
      <c r="B81" s="35">
        <v>122.06588238345144</v>
      </c>
      <c r="C81" s="35">
        <f t="shared" si="0"/>
        <v>3.6671840055244758</v>
      </c>
      <c r="D81" s="27">
        <v>120.72770455123</v>
      </c>
      <c r="E81" s="27">
        <f t="shared" ref="E81" si="61">IFERROR(IF(D81/D69*100-100=-100,"",D81/D69*100-100),"")</f>
        <v>3.4915402081658158</v>
      </c>
      <c r="G81" s="36">
        <f>IF(B81=0,"",IF(B81="","",IF(B81&gt;0,G69+1,"")))</f>
        <v>2019</v>
      </c>
    </row>
    <row r="82" spans="1:7" ht="15" customHeight="1" x14ac:dyDescent="0.3">
      <c r="A82" s="40">
        <v>43497</v>
      </c>
      <c r="B82" s="27">
        <v>122.75718795654066</v>
      </c>
      <c r="C82" s="27">
        <f t="shared" si="0"/>
        <v>4.2271682200271954</v>
      </c>
      <c r="D82" s="27">
        <v>121.975693715898</v>
      </c>
      <c r="E82" s="27">
        <f t="shared" ref="E82" si="62">IFERROR(IF(D82/D70*100-100=-100,"",D82/D70*100-100),"")</f>
        <v>3.7026871175888942</v>
      </c>
      <c r="G82" s="36" t="str">
        <f>IF(B82=0,"",IF(B82="","",IF(B82&gt;0,"f","")))</f>
        <v>f</v>
      </c>
    </row>
    <row r="83" spans="1:7" ht="15" customHeight="1" x14ac:dyDescent="0.3">
      <c r="A83" s="40">
        <v>43525</v>
      </c>
      <c r="B83" s="27">
        <v>126.06164147845156</v>
      </c>
      <c r="C83" s="27">
        <f t="shared" si="0"/>
        <v>3.5242595419118175</v>
      </c>
      <c r="D83" s="27">
        <v>123.301259355743</v>
      </c>
      <c r="E83" s="27">
        <f t="shared" ref="E83" si="63">IFERROR(IF(D83/D71*100-100=-100,"",D83/D71*100-100),"")</f>
        <v>3.8956867993354791</v>
      </c>
      <c r="G83" s="36" t="str">
        <f>IF(B83=0,"",IF(B83="","",IF(B83&gt;0,"m","")))</f>
        <v>m</v>
      </c>
    </row>
    <row r="84" spans="1:7" ht="15" customHeight="1" x14ac:dyDescent="0.3">
      <c r="A84" s="40">
        <v>43556</v>
      </c>
      <c r="B84" s="27">
        <v>123.96439809139349</v>
      </c>
      <c r="C84" s="27">
        <f t="shared" si="0"/>
        <v>3.6620728117810302</v>
      </c>
      <c r="D84" s="27">
        <v>124.340691805991</v>
      </c>
      <c r="E84" s="27">
        <f t="shared" ref="E84" si="64">IFERROR(IF(D84/D72*100-100=-100,"",D84/D72*100-100),"")</f>
        <v>4.0062267576081751</v>
      </c>
      <c r="G84" s="36" t="str">
        <f>IF(B84=0,"",IF(B84="","",IF(B84&gt;0,"a","")))</f>
        <v>a</v>
      </c>
    </row>
    <row r="85" spans="1:7" ht="15" customHeight="1" x14ac:dyDescent="0.3">
      <c r="A85" s="40">
        <v>43586</v>
      </c>
      <c r="B85" s="27">
        <v>123.6718865075249</v>
      </c>
      <c r="C85" s="27">
        <f t="shared" ref="C85:C148" si="65">IFERROR(IF(B85/B73*100-100=-100,"",B85/B73*100-100),"")</f>
        <v>4.1746465813748728</v>
      </c>
      <c r="D85" s="27">
        <v>124.882331792401</v>
      </c>
      <c r="E85" s="27">
        <f t="shared" ref="E85" si="66">IFERROR(IF(D85/D73*100-100=-100,"",D85/D73*100-100),"")</f>
        <v>3.9997571861112533</v>
      </c>
      <c r="G85" s="36" t="str">
        <f>IF(B85=0,"",IF(B85="","",IF(B85&gt;0,"m","")))</f>
        <v>m</v>
      </c>
    </row>
    <row r="86" spans="1:7" ht="15" customHeight="1" x14ac:dyDescent="0.3">
      <c r="A86" s="40">
        <v>43617</v>
      </c>
      <c r="B86" s="27">
        <v>120.44040897631255</v>
      </c>
      <c r="C86" s="27">
        <f t="shared" si="65"/>
        <v>3.5134796005784779</v>
      </c>
      <c r="D86" s="27">
        <v>124.94708568978599</v>
      </c>
      <c r="E86" s="27">
        <f t="shared" ref="E86" si="67">IFERROR(IF(D86/D74*100-100=-100,"",D86/D74*100-100),"")</f>
        <v>3.9874892291294373</v>
      </c>
      <c r="G86" s="36" t="str">
        <f>IF(B86=0,"",IF(B86="","",IF(B86&gt;0,"j","")))</f>
        <v>j</v>
      </c>
    </row>
    <row r="87" spans="1:7" ht="15" customHeight="1" x14ac:dyDescent="0.3">
      <c r="A87" s="40">
        <v>43647</v>
      </c>
      <c r="B87" s="27">
        <v>122.92260634043389</v>
      </c>
      <c r="C87" s="27">
        <f t="shared" si="65"/>
        <v>3.9708232522426243</v>
      </c>
      <c r="D87" s="27">
        <v>124.639128070222</v>
      </c>
      <c r="E87" s="27">
        <f t="shared" ref="E87" si="68">IFERROR(IF(D87/D75*100-100=-100,"",D87/D75*100-100),"")</f>
        <v>3.9085450120666394</v>
      </c>
      <c r="G87" s="36" t="str">
        <f>IF(B87=0,"",IF(B87="","",IF(B87&gt;0,"j","")))</f>
        <v>j</v>
      </c>
    </row>
    <row r="88" spans="1:7" ht="15" customHeight="1" x14ac:dyDescent="0.3">
      <c r="A88" s="40">
        <v>43678</v>
      </c>
      <c r="B88" s="27">
        <v>121.9358821437268</v>
      </c>
      <c r="C88" s="27">
        <f t="shared" si="65"/>
        <v>3.2961735073056389</v>
      </c>
      <c r="D88" s="27">
        <v>124.293600712699</v>
      </c>
      <c r="E88" s="27">
        <f t="shared" ref="E88" si="69">IFERROR(IF(D88/D76*100-100=-100,"",D88/D76*100-100),"")</f>
        <v>3.8844795543831196</v>
      </c>
      <c r="G88" s="36" t="str">
        <f>IF(B88=0,"",IF(B88="","",IF(B88&gt;0,"a","")))</f>
        <v>a</v>
      </c>
    </row>
    <row r="89" spans="1:7" ht="15" customHeight="1" x14ac:dyDescent="0.3">
      <c r="A89" s="40">
        <v>43709</v>
      </c>
      <c r="B89" s="27">
        <v>120.79418274392501</v>
      </c>
      <c r="C89" s="27">
        <f t="shared" si="65"/>
        <v>4.6563124319078923</v>
      </c>
      <c r="D89" s="27">
        <v>124.213266644912</v>
      </c>
      <c r="E89" s="27">
        <f t="shared" ref="E89" si="70">IFERROR(IF(D89/D77*100-100=-100,"",D89/D77*100-100),"")</f>
        <v>4.091964992134379</v>
      </c>
      <c r="G89" s="36" t="str">
        <f>IF(B89=0,"",IF(B89="","",IF(B89&gt;0,"s","")))</f>
        <v>s</v>
      </c>
    </row>
    <row r="90" spans="1:7" ht="15" customHeight="1" x14ac:dyDescent="0.3">
      <c r="A90" s="40">
        <v>43739</v>
      </c>
      <c r="B90" s="27">
        <v>122.99434012663208</v>
      </c>
      <c r="C90" s="27">
        <f t="shared" si="65"/>
        <v>4.2547137733373006</v>
      </c>
      <c r="D90" s="27">
        <v>124.371823335573</v>
      </c>
      <c r="E90" s="27">
        <f t="shared" ref="E90" si="71">IFERROR(IF(D90/D78*100-100=-100,"",D90/D78*100-100),"")</f>
        <v>4.3971953931521597</v>
      </c>
      <c r="G90" s="36" t="str">
        <f>IF(B90=0,"",IF(B90="","",IF(B90&gt;0,"o","")))</f>
        <v>o</v>
      </c>
    </row>
    <row r="91" spans="1:7" ht="15" customHeight="1" x14ac:dyDescent="0.3">
      <c r="A91" s="40">
        <v>43770</v>
      </c>
      <c r="B91" s="27">
        <v>126.93937279740774</v>
      </c>
      <c r="C91" s="27">
        <f t="shared" si="65"/>
        <v>4.8756979357792005</v>
      </c>
      <c r="D91" s="27">
        <v>124.47536828731801</v>
      </c>
      <c r="E91" s="27">
        <f t="shared" ref="E91" si="72">IFERROR(IF(D91/D79*100-100=-100,"",D91/D79*100-100),"")</f>
        <v>4.3881857595489606</v>
      </c>
      <c r="G91" s="36" t="str">
        <f>IF(B91=0,"",IF(B91="","",IF(B91&gt;0,"n","")))</f>
        <v>n</v>
      </c>
    </row>
    <row r="92" spans="1:7" ht="15" customHeight="1" x14ac:dyDescent="0.3">
      <c r="A92" s="41">
        <v>43800</v>
      </c>
      <c r="B92" s="28">
        <v>130.44887742397825</v>
      </c>
      <c r="C92" s="28">
        <f t="shared" si="65"/>
        <v>4.1972421562363991</v>
      </c>
      <c r="D92" s="28">
        <v>124.095443034645</v>
      </c>
      <c r="E92" s="28">
        <f t="shared" ref="E92:E149" si="73">IFERROR(IF(D92/D80*100-100=-100,"",D92/D80*100-100),"")</f>
        <v>3.6096879017982246</v>
      </c>
      <c r="G92" s="36" t="str">
        <f>IF(B92=0,"",IF(B92="","",IF(B92&gt;0,"d","")))</f>
        <v>d</v>
      </c>
    </row>
    <row r="93" spans="1:7" ht="15" customHeight="1" x14ac:dyDescent="0.3">
      <c r="A93" s="42">
        <v>43831</v>
      </c>
      <c r="B93" s="29">
        <v>127.02546527966838</v>
      </c>
      <c r="C93" s="29">
        <f t="shared" si="65"/>
        <v>4.0630377623758704</v>
      </c>
      <c r="D93" s="30">
        <v>122.884135814601</v>
      </c>
      <c r="E93" s="30">
        <f t="shared" si="73"/>
        <v>1.7861942057019178</v>
      </c>
      <c r="G93" s="36">
        <f>IF(B93=0,"",IF(B93="","",IF(B93&gt;0,G81+1,"")))</f>
        <v>2020</v>
      </c>
    </row>
    <row r="94" spans="1:7" ht="15" customHeight="1" x14ac:dyDescent="0.3">
      <c r="A94" s="43">
        <v>43862</v>
      </c>
      <c r="B94" s="31">
        <v>125.51219849121554</v>
      </c>
      <c r="C94" s="31">
        <f t="shared" si="65"/>
        <v>2.2442763479155587</v>
      </c>
      <c r="D94" s="32">
        <v>120.80260332894299</v>
      </c>
      <c r="E94" s="32">
        <f t="shared" si="73"/>
        <v>-0.96174110695146453</v>
      </c>
      <c r="G94" s="36" t="str">
        <f>IF(B94=0,"",IF(B94="","",IF(B94&gt;0,"f","")))</f>
        <v>f</v>
      </c>
    </row>
    <row r="95" spans="1:7" ht="15" customHeight="1" x14ac:dyDescent="0.3">
      <c r="A95" s="43">
        <v>43891</v>
      </c>
      <c r="B95" s="31">
        <v>121.36906753384847</v>
      </c>
      <c r="C95" s="31">
        <f t="shared" si="65"/>
        <v>-3.7224439485069212</v>
      </c>
      <c r="D95" s="32">
        <v>118.299806181766</v>
      </c>
      <c r="E95" s="32">
        <f t="shared" si="73"/>
        <v>-4.0562871783385788</v>
      </c>
      <c r="G95" s="36" t="str">
        <f>IF(B95=0,"",IF(B95="","",IF(B95&gt;0,"m","")))</f>
        <v>m</v>
      </c>
    </row>
    <row r="96" spans="1:7" ht="15" customHeight="1" x14ac:dyDescent="0.3">
      <c r="A96" s="43">
        <v>43922</v>
      </c>
      <c r="B96" s="31">
        <v>112.71808841108344</v>
      </c>
      <c r="C96" s="31">
        <f t="shared" si="65"/>
        <v>-9.072209322565854</v>
      </c>
      <c r="D96" s="32">
        <v>116.339952538758</v>
      </c>
      <c r="E96" s="32">
        <f t="shared" si="73"/>
        <v>-6.4345301212547383</v>
      </c>
      <c r="G96" s="36" t="str">
        <f>IF(B96=0,"",IF(B96="","",IF(B96&gt;0,"a","")))</f>
        <v>a</v>
      </c>
    </row>
    <row r="97" spans="1:7" ht="15" customHeight="1" x14ac:dyDescent="0.3">
      <c r="A97" s="43">
        <v>43952</v>
      </c>
      <c r="B97" s="31">
        <v>111.48950115288531</v>
      </c>
      <c r="C97" s="31">
        <f t="shared" si="65"/>
        <v>-9.8505696797132174</v>
      </c>
      <c r="D97" s="32">
        <v>115.789310024949</v>
      </c>
      <c r="E97" s="32">
        <f t="shared" si="73"/>
        <v>-7.2812716073942738</v>
      </c>
      <c r="G97" s="36" t="str">
        <f>IF(B97=0,"",IF(B97="","",IF(B97&gt;0,"m","")))</f>
        <v>m</v>
      </c>
    </row>
    <row r="98" spans="1:7" ht="15" customHeight="1" x14ac:dyDescent="0.3">
      <c r="A98" s="43">
        <v>43983</v>
      </c>
      <c r="B98" s="31">
        <v>111.5622167279359</v>
      </c>
      <c r="C98" s="31">
        <f t="shared" si="65"/>
        <v>-7.3714398048272614</v>
      </c>
      <c r="D98" s="32">
        <v>117.001684129513</v>
      </c>
      <c r="E98" s="32">
        <f t="shared" si="73"/>
        <v>-6.3590131105574983</v>
      </c>
      <c r="G98" s="36" t="str">
        <f>IF(B98=0,"",IF(B98="","",IF(B98&gt;0,"j","")))</f>
        <v>j</v>
      </c>
    </row>
    <row r="99" spans="1:7" ht="15" customHeight="1" x14ac:dyDescent="0.3">
      <c r="A99" s="43">
        <v>44013</v>
      </c>
      <c r="B99" s="31">
        <v>118.5049226968968</v>
      </c>
      <c r="C99" s="31">
        <f t="shared" si="65"/>
        <v>-3.5938740440487607</v>
      </c>
      <c r="D99" s="32">
        <v>119.45433161231399</v>
      </c>
      <c r="E99" s="32">
        <f t="shared" si="73"/>
        <v>-4.1598465411173891</v>
      </c>
      <c r="G99" s="36" t="str">
        <f>IF(B99=0,"",IF(B99="","",IF(B99&gt;0,"j","")))</f>
        <v>j</v>
      </c>
    </row>
    <row r="100" spans="1:7" ht="15" customHeight="1" x14ac:dyDescent="0.3">
      <c r="A100" s="43">
        <v>44044</v>
      </c>
      <c r="B100" s="31">
        <v>120.6031597501273</v>
      </c>
      <c r="C100" s="31">
        <f t="shared" si="65"/>
        <v>-1.0929698216548047</v>
      </c>
      <c r="D100" s="32">
        <v>122.159256541277</v>
      </c>
      <c r="E100" s="32">
        <f t="shared" si="73"/>
        <v>-1.7171794518653201</v>
      </c>
      <c r="G100" s="36" t="str">
        <f>IF(B100=0,"",IF(B100="","",IF(B100&gt;0,"a","")))</f>
        <v>a</v>
      </c>
    </row>
    <row r="101" spans="1:7" ht="15" customHeight="1" x14ac:dyDescent="0.3">
      <c r="A101" s="43">
        <v>44075</v>
      </c>
      <c r="B101" s="31">
        <v>121.71996927795657</v>
      </c>
      <c r="C101" s="31">
        <f>IFERROR(IF(B101/B89*100-100=-100,"",B101/B89*100-100),"")</f>
        <v>0.76641648877591706</v>
      </c>
      <c r="D101" s="32">
        <v>124.369788576416</v>
      </c>
      <c r="E101" s="32">
        <f t="shared" si="73"/>
        <v>0.1260106393880136</v>
      </c>
      <c r="G101" s="36" t="str">
        <f>IF(B101=0,"",IF(B101="","",IF(B101&gt;0,"s","")))</f>
        <v>s</v>
      </c>
    </row>
    <row r="102" spans="1:7" ht="15" customHeight="1" x14ac:dyDescent="0.3">
      <c r="A102" s="43">
        <v>44105</v>
      </c>
      <c r="B102" s="31">
        <v>125.22211024704822</v>
      </c>
      <c r="C102" s="31">
        <f t="shared" si="65"/>
        <v>1.8112785662515023</v>
      </c>
      <c r="D102" s="32">
        <v>125.807813180167</v>
      </c>
      <c r="E102" s="32">
        <f t="shared" si="73"/>
        <v>1.1545941886849391</v>
      </c>
      <c r="G102" s="36" t="str">
        <f>IF(B102=0,"",IF(B102="","",IF(B102&gt;0,"o","")))</f>
        <v>o</v>
      </c>
    </row>
    <row r="103" spans="1:7" ht="15" customHeight="1" x14ac:dyDescent="0.3">
      <c r="A103" s="43">
        <v>44136</v>
      </c>
      <c r="B103" s="31">
        <v>128.02727376135201</v>
      </c>
      <c r="C103" s="31">
        <f t="shared" si="65"/>
        <v>0.85702405799699477</v>
      </c>
      <c r="D103" s="32">
        <v>126.611639856832</v>
      </c>
      <c r="E103" s="32">
        <f t="shared" si="73"/>
        <v>1.7162203244765522</v>
      </c>
      <c r="G103" s="36" t="str">
        <f>IF(B103=0,"",IF(B103="","",IF(B103&gt;0,"n","")))</f>
        <v>n</v>
      </c>
    </row>
    <row r="104" spans="1:7" ht="15" customHeight="1" x14ac:dyDescent="0.3">
      <c r="A104" s="44">
        <v>44166</v>
      </c>
      <c r="B104" s="33">
        <v>135.04612101649755</v>
      </c>
      <c r="C104" s="33">
        <f t="shared" si="65"/>
        <v>3.5241725979577154</v>
      </c>
      <c r="D104" s="34">
        <v>127.134298516871</v>
      </c>
      <c r="E104" s="34">
        <f t="shared" si="73"/>
        <v>2.4488050551361624</v>
      </c>
      <c r="G104" s="36" t="str">
        <f>IF(B104=0,"",IF(B104="","",IF(B104&gt;0,"d","")))</f>
        <v>d</v>
      </c>
    </row>
    <row r="105" spans="1:7" ht="15" customHeight="1" x14ac:dyDescent="0.3">
      <c r="A105" s="45">
        <v>44197</v>
      </c>
      <c r="B105" s="35">
        <v>128.87418796050278</v>
      </c>
      <c r="C105" s="35">
        <f t="shared" si="65"/>
        <v>1.455395323106373</v>
      </c>
      <c r="D105" s="27">
        <v>127.654789985587</v>
      </c>
      <c r="E105" s="27">
        <f t="shared" si="73"/>
        <v>3.8822376373982337</v>
      </c>
      <c r="G105" s="36">
        <f>IF(B105=0,"",IF(B105="","",IF(B105&gt;0,G93+1,"")))</f>
        <v>2021</v>
      </c>
    </row>
    <row r="106" spans="1:7" ht="15" customHeight="1" x14ac:dyDescent="0.3">
      <c r="A106" s="40">
        <v>44228</v>
      </c>
      <c r="B106" s="27">
        <v>128.60962368941955</v>
      </c>
      <c r="C106" s="27">
        <f t="shared" si="65"/>
        <v>2.467828016271099</v>
      </c>
      <c r="D106" s="27">
        <v>128.485465991892</v>
      </c>
      <c r="E106" s="27">
        <f t="shared" si="73"/>
        <v>6.3598485887168579</v>
      </c>
      <c r="G106" s="36" t="str">
        <f>IF(B106=0,"",IF(B106="","",IF(B106&gt;0,"f","")))</f>
        <v>f</v>
      </c>
    </row>
    <row r="107" spans="1:7" ht="15" customHeight="1" x14ac:dyDescent="0.3">
      <c r="A107" s="40">
        <v>44256</v>
      </c>
      <c r="B107" s="27">
        <v>133.28659867373935</v>
      </c>
      <c r="C107" s="27">
        <f t="shared" si="65"/>
        <v>9.8192491563529671</v>
      </c>
      <c r="D107" s="27">
        <v>129.69559667541401</v>
      </c>
      <c r="E107" s="27">
        <f t="shared" si="73"/>
        <v>9.6329747794671192</v>
      </c>
      <c r="G107" s="36" t="str">
        <f>IF(B107=0,"",IF(B107="","",IF(B107&gt;0,"m","")))</f>
        <v>m</v>
      </c>
    </row>
    <row r="108" spans="1:7" ht="15" customHeight="1" x14ac:dyDescent="0.3">
      <c r="A108" s="40">
        <v>44287</v>
      </c>
      <c r="B108" s="27">
        <v>130.05105806653557</v>
      </c>
      <c r="C108" s="27">
        <f t="shared" si="65"/>
        <v>15.377274313097573</v>
      </c>
      <c r="D108" s="27">
        <v>131.04680868456799</v>
      </c>
      <c r="E108" s="27">
        <f t="shared" si="73"/>
        <v>12.641277415778987</v>
      </c>
      <c r="G108" s="36" t="str">
        <f>IF(B108=0,"",IF(B108="","",IF(B108&gt;0,"a","")))</f>
        <v>a</v>
      </c>
    </row>
    <row r="109" spans="1:7" ht="15" customHeight="1" x14ac:dyDescent="0.3">
      <c r="A109" s="40">
        <v>44317</v>
      </c>
      <c r="B109" s="27">
        <v>130.00548679892469</v>
      </c>
      <c r="C109" s="27">
        <f t="shared" si="65"/>
        <v>16.607828947631972</v>
      </c>
      <c r="D109" s="27">
        <v>132.11189073791499</v>
      </c>
      <c r="E109" s="27">
        <f t="shared" si="73"/>
        <v>14.09679417681042</v>
      </c>
      <c r="G109" s="36" t="str">
        <f>IF(B109=0,"",IF(B109="","",IF(B109&gt;0,"m","")))</f>
        <v>m</v>
      </c>
    </row>
    <row r="110" spans="1:7" ht="15" customHeight="1" x14ac:dyDescent="0.3">
      <c r="A110" s="40">
        <v>44348</v>
      </c>
      <c r="B110" s="27">
        <v>127.54216851541052</v>
      </c>
      <c r="C110" s="27">
        <f t="shared" si="65"/>
        <v>14.32380267814554</v>
      </c>
      <c r="D110" s="27">
        <v>132.502866907928</v>
      </c>
      <c r="E110" s="27">
        <f t="shared" si="73"/>
        <v>13.248683464467263</v>
      </c>
      <c r="G110" s="36" t="str">
        <f>IF(B110=0,"",IF(B110="","",IF(B110&gt;0,"j","")))</f>
        <v>j</v>
      </c>
    </row>
    <row r="111" spans="1:7" ht="15" customHeight="1" x14ac:dyDescent="0.3">
      <c r="A111" s="40">
        <v>44378</v>
      </c>
      <c r="B111" s="27">
        <v>131.2201918114346</v>
      </c>
      <c r="C111" s="27">
        <f t="shared" si="65"/>
        <v>10.7297391746839</v>
      </c>
      <c r="D111" s="27">
        <v>132.32160470302699</v>
      </c>
      <c r="E111" s="27">
        <f t="shared" si="73"/>
        <v>10.771709085002797</v>
      </c>
      <c r="G111" s="36" t="str">
        <f>IF(B111=0,"",IF(B111="","",IF(B111&gt;0,"j","")))</f>
        <v>j</v>
      </c>
    </row>
    <row r="112" spans="1:7" ht="15" customHeight="1" x14ac:dyDescent="0.3">
      <c r="A112" s="40">
        <v>44409</v>
      </c>
      <c r="B112" s="27">
        <v>130.14475558711675</v>
      </c>
      <c r="C112" s="27">
        <f t="shared" si="65"/>
        <v>7.9115637241663279</v>
      </c>
      <c r="D112" s="27">
        <v>131.965573970864</v>
      </c>
      <c r="E112" s="27">
        <f t="shared" si="73"/>
        <v>8.0274861743886703</v>
      </c>
      <c r="G112" s="36" t="str">
        <f>IF(B112=0,"",IF(B112="","",IF(B112&gt;0,"a","")))</f>
        <v>a</v>
      </c>
    </row>
    <row r="113" spans="1:7" ht="15" customHeight="1" x14ac:dyDescent="0.3">
      <c r="A113" s="40">
        <v>44440</v>
      </c>
      <c r="B113" s="27">
        <v>128.76204612711982</v>
      </c>
      <c r="C113" s="27">
        <f t="shared" si="65"/>
        <v>5.7854737319906349</v>
      </c>
      <c r="D113" s="27">
        <v>131.86997707421901</v>
      </c>
      <c r="E113" s="27">
        <f t="shared" si="73"/>
        <v>6.0305549954317854</v>
      </c>
      <c r="G113" s="36" t="str">
        <f>IF(B113=0,"",IF(B113="","",IF(B113&gt;0,"s","")))</f>
        <v>s</v>
      </c>
    </row>
    <row r="114" spans="1:7" ht="15" customHeight="1" x14ac:dyDescent="0.3">
      <c r="A114" s="40">
        <v>44470</v>
      </c>
      <c r="B114" s="27">
        <v>130.6342842120132</v>
      </c>
      <c r="C114" s="27">
        <f t="shared" si="65"/>
        <v>4.3220593825542579</v>
      </c>
      <c r="D114" s="27">
        <v>132.191782976555</v>
      </c>
      <c r="E114" s="27">
        <f t="shared" si="73"/>
        <v>5.0743826118697655</v>
      </c>
      <c r="G114" s="36" t="str">
        <f>IF(B114=0,"",IF(B114="","",IF(B114&gt;0,"o","")))</f>
        <v>o</v>
      </c>
    </row>
    <row r="115" spans="1:7" ht="15" customHeight="1" x14ac:dyDescent="0.3">
      <c r="A115" s="40">
        <v>44501</v>
      </c>
      <c r="B115" s="27">
        <v>135.34318211209722</v>
      </c>
      <c r="C115" s="27">
        <f t="shared" si="65"/>
        <v>5.7143358097137593</v>
      </c>
      <c r="D115" s="27">
        <v>132.72701347993299</v>
      </c>
      <c r="E115" s="27">
        <f t="shared" si="73"/>
        <v>4.8300248144768148</v>
      </c>
      <c r="G115" s="36" t="str">
        <f>IF(B115=0,"",IF(B115="","",IF(B115&gt;0,"n","")))</f>
        <v>n</v>
      </c>
    </row>
    <row r="116" spans="1:7" ht="15" customHeight="1" x14ac:dyDescent="0.3">
      <c r="A116" s="41">
        <v>44531</v>
      </c>
      <c r="B116" s="28">
        <v>140.74998390833878</v>
      </c>
      <c r="C116" s="28">
        <f t="shared" si="65"/>
        <v>4.2236406709855885</v>
      </c>
      <c r="D116" s="28">
        <v>133.28951571924401</v>
      </c>
      <c r="E116" s="28">
        <f t="shared" si="73"/>
        <v>4.8415079755650652</v>
      </c>
      <c r="G116" s="36" t="str">
        <f>IF(B116=0,"",IF(B116="","",IF(B116&gt;0,"d","")))</f>
        <v>d</v>
      </c>
    </row>
    <row r="117" spans="1:7" ht="15" customHeight="1" x14ac:dyDescent="0.3">
      <c r="A117" s="42">
        <v>44562</v>
      </c>
      <c r="B117" s="29">
        <v>134.94136180863188</v>
      </c>
      <c r="C117" s="29">
        <f t="shared" si="65"/>
        <v>4.7078270242824516</v>
      </c>
      <c r="D117" s="30">
        <v>133.82660931356301</v>
      </c>
      <c r="E117" s="30">
        <f t="shared" si="73"/>
        <v>4.8347730066947321</v>
      </c>
      <c r="G117" s="36">
        <f>IF(B117=0,"",IF(B117="","",IF(B117&gt;0,G105+1,"")))</f>
        <v>2022</v>
      </c>
    </row>
    <row r="118" spans="1:7" ht="15" customHeight="1" x14ac:dyDescent="0.3">
      <c r="A118" s="43">
        <v>44593</v>
      </c>
      <c r="B118" s="31">
        <v>134.52256245806672</v>
      </c>
      <c r="C118" s="31">
        <f t="shared" si="65"/>
        <v>4.5975865561401292</v>
      </c>
      <c r="D118" s="32">
        <v>134.30593453120599</v>
      </c>
      <c r="E118" s="32">
        <f t="shared" si="73"/>
        <v>4.5300598743839942</v>
      </c>
      <c r="G118" s="36" t="str">
        <f>IF(B118=0,"",IF(B118="","",IF(B118&gt;0,"f","")))</f>
        <v>f</v>
      </c>
    </row>
    <row r="119" spans="1:7" ht="15" customHeight="1" x14ac:dyDescent="0.3">
      <c r="A119" s="43">
        <v>44621</v>
      </c>
      <c r="B119" s="31">
        <v>138.97531634815431</v>
      </c>
      <c r="C119" s="31">
        <f t="shared" si="65"/>
        <v>4.2680342442677812</v>
      </c>
      <c r="D119" s="32">
        <v>134.72951203245799</v>
      </c>
      <c r="E119" s="32">
        <f t="shared" si="73"/>
        <v>3.881330967343672</v>
      </c>
      <c r="G119" s="36" t="str">
        <f>IF(B119=0,"",IF(B119="","",IF(B119&gt;0,"m","")))</f>
        <v>m</v>
      </c>
    </row>
    <row r="120" spans="1:7" ht="15" hidden="1" customHeight="1" x14ac:dyDescent="0.3">
      <c r="A120" s="43">
        <v>44652</v>
      </c>
      <c r="B120" s="31"/>
      <c r="C120" s="31" t="str">
        <f t="shared" si="65"/>
        <v/>
      </c>
      <c r="D120" s="32"/>
      <c r="E120" s="32" t="str">
        <f t="shared" si="73"/>
        <v/>
      </c>
      <c r="G120" s="36" t="str">
        <f>IF(B120=0,"",IF(B120="","",IF(B120&gt;0,"a","")))</f>
        <v/>
      </c>
    </row>
    <row r="121" spans="1:7" ht="15" hidden="1" customHeight="1" x14ac:dyDescent="0.3">
      <c r="A121" s="43">
        <v>44682</v>
      </c>
      <c r="B121" s="31"/>
      <c r="C121" s="31" t="str">
        <f t="shared" si="65"/>
        <v/>
      </c>
      <c r="D121" s="32"/>
      <c r="E121" s="32" t="str">
        <f t="shared" si="73"/>
        <v/>
      </c>
      <c r="G121" s="36" t="str">
        <f>IF(B121=0,"",IF(B121="","",IF(B121&gt;0,"m","")))</f>
        <v/>
      </c>
    </row>
    <row r="122" spans="1:7" ht="15" hidden="1" customHeight="1" x14ac:dyDescent="0.3">
      <c r="A122" s="43">
        <v>44713</v>
      </c>
      <c r="B122" s="31"/>
      <c r="C122" s="31" t="str">
        <f t="shared" si="65"/>
        <v/>
      </c>
      <c r="D122" s="32"/>
      <c r="E122" s="32" t="str">
        <f t="shared" si="73"/>
        <v/>
      </c>
      <c r="G122" s="36" t="str">
        <f>IF(B122=0,"",IF(B122="","",IF(B122&gt;0,"j","")))</f>
        <v/>
      </c>
    </row>
    <row r="123" spans="1:7" ht="15" hidden="1" customHeight="1" x14ac:dyDescent="0.3">
      <c r="A123" s="43">
        <v>44743</v>
      </c>
      <c r="B123" s="31"/>
      <c r="C123" s="31" t="str">
        <f t="shared" si="65"/>
        <v/>
      </c>
      <c r="D123" s="32"/>
      <c r="E123" s="32" t="str">
        <f t="shared" si="73"/>
        <v/>
      </c>
      <c r="G123" s="36" t="str">
        <f>IF(B123=0,"",IF(B123="","",IF(B123&gt;0,"j","")))</f>
        <v/>
      </c>
    </row>
    <row r="124" spans="1:7" ht="15" hidden="1" customHeight="1" x14ac:dyDescent="0.3">
      <c r="A124" s="43">
        <v>44774</v>
      </c>
      <c r="B124" s="31"/>
      <c r="C124" s="31" t="str">
        <f t="shared" si="65"/>
        <v/>
      </c>
      <c r="D124" s="32"/>
      <c r="E124" s="32" t="str">
        <f t="shared" si="73"/>
        <v/>
      </c>
      <c r="G124" s="36" t="str">
        <f>IF(B124=0,"",IF(B124="","",IF(B124&gt;0,"a","")))</f>
        <v/>
      </c>
    </row>
    <row r="125" spans="1:7" ht="15" hidden="1" customHeight="1" x14ac:dyDescent="0.3">
      <c r="A125" s="43">
        <v>44805</v>
      </c>
      <c r="B125" s="31"/>
      <c r="C125" s="31" t="str">
        <f t="shared" si="65"/>
        <v/>
      </c>
      <c r="D125" s="32"/>
      <c r="E125" s="32" t="str">
        <f t="shared" si="73"/>
        <v/>
      </c>
      <c r="G125" s="36" t="str">
        <f>IF(B125=0,"",IF(B125="","",IF(B125&gt;0,"s","")))</f>
        <v/>
      </c>
    </row>
    <row r="126" spans="1:7" ht="15" hidden="1" customHeight="1" x14ac:dyDescent="0.3">
      <c r="A126" s="43">
        <v>44835</v>
      </c>
      <c r="B126" s="31"/>
      <c r="C126" s="31" t="str">
        <f t="shared" si="65"/>
        <v/>
      </c>
      <c r="D126" s="32"/>
      <c r="E126" s="32" t="str">
        <f t="shared" si="73"/>
        <v/>
      </c>
      <c r="G126" s="36" t="str">
        <f>IF(B126=0,"",IF(B126="","",IF(B126&gt;0,"o","")))</f>
        <v/>
      </c>
    </row>
    <row r="127" spans="1:7" ht="15" hidden="1" customHeight="1" x14ac:dyDescent="0.3">
      <c r="A127" s="43">
        <v>44866</v>
      </c>
      <c r="B127" s="31"/>
      <c r="C127" s="31" t="str">
        <f t="shared" si="65"/>
        <v/>
      </c>
      <c r="D127" s="32"/>
      <c r="E127" s="32" t="str">
        <f t="shared" si="73"/>
        <v/>
      </c>
      <c r="G127" s="36" t="str">
        <f>IF(B127=0,"",IF(B127="","",IF(B127&gt;0,"n","")))</f>
        <v/>
      </c>
    </row>
    <row r="128" spans="1:7" ht="15" hidden="1" customHeight="1" x14ac:dyDescent="0.3">
      <c r="A128" s="44">
        <v>44896</v>
      </c>
      <c r="B128" s="33"/>
      <c r="C128" s="33" t="str">
        <f t="shared" si="65"/>
        <v/>
      </c>
      <c r="D128" s="34"/>
      <c r="E128" s="34" t="str">
        <f t="shared" si="73"/>
        <v/>
      </c>
      <c r="G128" s="36" t="str">
        <f>IF(B128=0,"",IF(B128="","",IF(B128&gt;0,"d","")))</f>
        <v/>
      </c>
    </row>
    <row r="129" spans="1:7" ht="15" hidden="1" customHeight="1" x14ac:dyDescent="0.3">
      <c r="A129" s="45">
        <v>44927</v>
      </c>
      <c r="B129" s="35"/>
      <c r="C129" s="35" t="str">
        <f t="shared" si="65"/>
        <v/>
      </c>
      <c r="D129" s="27"/>
      <c r="E129" s="27" t="str">
        <f t="shared" si="73"/>
        <v/>
      </c>
      <c r="G129" s="36" t="str">
        <f>IF(B129=0,"",IF(B129="","",IF(B129&gt;0,G117+1,"")))</f>
        <v/>
      </c>
    </row>
    <row r="130" spans="1:7" ht="15" hidden="1" customHeight="1" x14ac:dyDescent="0.3">
      <c r="A130" s="40">
        <v>44958</v>
      </c>
      <c r="B130" s="27"/>
      <c r="C130" s="27" t="str">
        <f t="shared" si="65"/>
        <v/>
      </c>
      <c r="D130" s="27"/>
      <c r="E130" s="27" t="str">
        <f t="shared" si="73"/>
        <v/>
      </c>
      <c r="G130" s="36" t="str">
        <f>IF(B130=0,"",IF(B130="","",IF(B130&gt;0,"f","")))</f>
        <v/>
      </c>
    </row>
    <row r="131" spans="1:7" ht="15" hidden="1" customHeight="1" x14ac:dyDescent="0.3">
      <c r="A131" s="40">
        <v>44986</v>
      </c>
      <c r="B131" s="27"/>
      <c r="C131" s="27" t="str">
        <f t="shared" si="65"/>
        <v/>
      </c>
      <c r="D131" s="27"/>
      <c r="E131" s="27" t="str">
        <f t="shared" si="73"/>
        <v/>
      </c>
      <c r="G131" s="36" t="str">
        <f>IF(B131=0,"",IF(B131="","",IF(B131&gt;0,"m","")))</f>
        <v/>
      </c>
    </row>
    <row r="132" spans="1:7" ht="15" hidden="1" customHeight="1" x14ac:dyDescent="0.3">
      <c r="A132" s="40">
        <v>45017</v>
      </c>
      <c r="B132" s="27"/>
      <c r="C132" s="27" t="str">
        <f t="shared" si="65"/>
        <v/>
      </c>
      <c r="D132" s="27"/>
      <c r="E132" s="27" t="str">
        <f t="shared" si="73"/>
        <v/>
      </c>
      <c r="G132" s="36" t="str">
        <f>IF(B132=0,"",IF(B132="","",IF(B132&gt;0,"a","")))</f>
        <v/>
      </c>
    </row>
    <row r="133" spans="1:7" ht="15" hidden="1" customHeight="1" x14ac:dyDescent="0.3">
      <c r="A133" s="40">
        <v>45047</v>
      </c>
      <c r="B133" s="27"/>
      <c r="C133" s="27" t="str">
        <f t="shared" si="65"/>
        <v/>
      </c>
      <c r="D133" s="27"/>
      <c r="E133" s="27" t="str">
        <f t="shared" si="73"/>
        <v/>
      </c>
      <c r="G133" s="36" t="str">
        <f>IF(B133=0,"",IF(B133="","",IF(B133&gt;0,"m","")))</f>
        <v/>
      </c>
    </row>
    <row r="134" spans="1:7" ht="15" hidden="1" customHeight="1" x14ac:dyDescent="0.3">
      <c r="A134" s="40">
        <v>45078</v>
      </c>
      <c r="B134" s="27"/>
      <c r="C134" s="27" t="str">
        <f t="shared" si="65"/>
        <v/>
      </c>
      <c r="D134" s="27"/>
      <c r="E134" s="27" t="str">
        <f t="shared" si="73"/>
        <v/>
      </c>
      <c r="G134" s="36" t="str">
        <f>IF(B134=0,"",IF(B134="","",IF(B134&gt;0,"j","")))</f>
        <v/>
      </c>
    </row>
    <row r="135" spans="1:7" ht="15" hidden="1" customHeight="1" x14ac:dyDescent="0.3">
      <c r="A135" s="40">
        <v>45108</v>
      </c>
      <c r="B135" s="27"/>
      <c r="C135" s="27" t="str">
        <f t="shared" si="65"/>
        <v/>
      </c>
      <c r="D135" s="27"/>
      <c r="E135" s="27" t="str">
        <f t="shared" si="73"/>
        <v/>
      </c>
      <c r="G135" s="36" t="str">
        <f>IF(B135=0,"",IF(B135="","",IF(B135&gt;0,"j","")))</f>
        <v/>
      </c>
    </row>
    <row r="136" spans="1:7" ht="15" hidden="1" customHeight="1" x14ac:dyDescent="0.3">
      <c r="A136" s="40">
        <v>45139</v>
      </c>
      <c r="B136" s="27"/>
      <c r="C136" s="27" t="str">
        <f t="shared" si="65"/>
        <v/>
      </c>
      <c r="D136" s="27"/>
      <c r="E136" s="27" t="str">
        <f t="shared" si="73"/>
        <v/>
      </c>
      <c r="G136" s="36" t="str">
        <f>IF(B136=0,"",IF(B136="","",IF(B136&gt;0,"a","")))</f>
        <v/>
      </c>
    </row>
    <row r="137" spans="1:7" ht="15" hidden="1" customHeight="1" x14ac:dyDescent="0.3">
      <c r="A137" s="40">
        <v>45170</v>
      </c>
      <c r="B137" s="27"/>
      <c r="C137" s="27" t="str">
        <f t="shared" si="65"/>
        <v/>
      </c>
      <c r="D137" s="27"/>
      <c r="E137" s="27" t="str">
        <f t="shared" si="73"/>
        <v/>
      </c>
      <c r="G137" s="36" t="str">
        <f>IF(B137=0,"",IF(B137="","",IF(B137&gt;0,"s","")))</f>
        <v/>
      </c>
    </row>
    <row r="138" spans="1:7" ht="15" hidden="1" customHeight="1" x14ac:dyDescent="0.3">
      <c r="A138" s="40">
        <v>45200</v>
      </c>
      <c r="B138" s="27"/>
      <c r="C138" s="27" t="str">
        <f t="shared" si="65"/>
        <v/>
      </c>
      <c r="D138" s="27"/>
      <c r="E138" s="27" t="str">
        <f t="shared" si="73"/>
        <v/>
      </c>
      <c r="G138" s="36" t="str">
        <f>IF(B138=0,"",IF(B138="","",IF(B138&gt;0,"o","")))</f>
        <v/>
      </c>
    </row>
    <row r="139" spans="1:7" ht="15" hidden="1" customHeight="1" x14ac:dyDescent="0.3">
      <c r="A139" s="40">
        <v>45231</v>
      </c>
      <c r="B139" s="27"/>
      <c r="C139" s="27" t="str">
        <f t="shared" si="65"/>
        <v/>
      </c>
      <c r="D139" s="27"/>
      <c r="E139" s="27" t="str">
        <f t="shared" si="73"/>
        <v/>
      </c>
      <c r="G139" s="36" t="str">
        <f>IF(B139=0,"",IF(B139="","",IF(B139&gt;0,"n","")))</f>
        <v/>
      </c>
    </row>
    <row r="140" spans="1:7" ht="15" hidden="1" customHeight="1" x14ac:dyDescent="0.3">
      <c r="A140" s="41">
        <v>45261</v>
      </c>
      <c r="B140" s="28"/>
      <c r="C140" s="28" t="str">
        <f t="shared" si="65"/>
        <v/>
      </c>
      <c r="D140" s="28"/>
      <c r="E140" s="28" t="str">
        <f t="shared" si="73"/>
        <v/>
      </c>
      <c r="G140" s="36" t="str">
        <f>IF(B140=0,"",IF(B140="","",IF(B140&gt;0,"d","")))</f>
        <v/>
      </c>
    </row>
    <row r="141" spans="1:7" ht="15" hidden="1" customHeight="1" x14ac:dyDescent="0.3">
      <c r="A141" s="42">
        <v>45292</v>
      </c>
      <c r="B141" s="29"/>
      <c r="C141" s="29" t="str">
        <f t="shared" si="65"/>
        <v/>
      </c>
      <c r="D141" s="30"/>
      <c r="E141" s="30" t="str">
        <f t="shared" si="73"/>
        <v/>
      </c>
      <c r="G141" s="36" t="str">
        <f>IF(B141=0,"",IF(B141="","",IF(B141&gt;0,G129+1,"")))</f>
        <v/>
      </c>
    </row>
    <row r="142" spans="1:7" ht="15" hidden="1" customHeight="1" x14ac:dyDescent="0.3">
      <c r="A142" s="43">
        <v>45323</v>
      </c>
      <c r="B142" s="31"/>
      <c r="C142" s="31" t="str">
        <f t="shared" si="65"/>
        <v/>
      </c>
      <c r="D142" s="32"/>
      <c r="E142" s="32" t="str">
        <f t="shared" si="73"/>
        <v/>
      </c>
      <c r="G142" s="36" t="str">
        <f>IF(B142=0,"",IF(B142="","",IF(B142&gt;0,"f","")))</f>
        <v/>
      </c>
    </row>
    <row r="143" spans="1:7" ht="15" hidden="1" customHeight="1" x14ac:dyDescent="0.3">
      <c r="A143" s="43">
        <v>45352</v>
      </c>
      <c r="B143" s="31"/>
      <c r="C143" s="31" t="str">
        <f t="shared" si="65"/>
        <v/>
      </c>
      <c r="D143" s="32"/>
      <c r="E143" s="32" t="str">
        <f t="shared" si="73"/>
        <v/>
      </c>
      <c r="G143" s="36" t="str">
        <f>IF(B143=0,"",IF(B143="","",IF(B143&gt;0,"m","")))</f>
        <v/>
      </c>
    </row>
    <row r="144" spans="1:7" ht="15" hidden="1" customHeight="1" x14ac:dyDescent="0.3">
      <c r="A144" s="43">
        <v>45383</v>
      </c>
      <c r="B144" s="31"/>
      <c r="C144" s="31" t="str">
        <f t="shared" si="65"/>
        <v/>
      </c>
      <c r="D144" s="32"/>
      <c r="E144" s="32" t="str">
        <f t="shared" si="73"/>
        <v/>
      </c>
      <c r="G144" s="36" t="str">
        <f>IF(B144=0,"",IF(B144="","",IF(B144&gt;0,"a","")))</f>
        <v/>
      </c>
    </row>
    <row r="145" spans="1:7" ht="15" hidden="1" customHeight="1" x14ac:dyDescent="0.3">
      <c r="A145" s="43">
        <v>45413</v>
      </c>
      <c r="B145" s="31"/>
      <c r="C145" s="31" t="str">
        <f t="shared" si="65"/>
        <v/>
      </c>
      <c r="D145" s="32"/>
      <c r="E145" s="32" t="str">
        <f t="shared" si="73"/>
        <v/>
      </c>
      <c r="G145" s="36" t="str">
        <f>IF(B145=0,"",IF(B145="","",IF(B145&gt;0,"m","")))</f>
        <v/>
      </c>
    </row>
    <row r="146" spans="1:7" ht="15" hidden="1" customHeight="1" x14ac:dyDescent="0.3">
      <c r="A146" s="43">
        <v>45444</v>
      </c>
      <c r="B146" s="31"/>
      <c r="C146" s="31" t="str">
        <f t="shared" si="65"/>
        <v/>
      </c>
      <c r="D146" s="32"/>
      <c r="E146" s="32" t="str">
        <f t="shared" si="73"/>
        <v/>
      </c>
      <c r="G146" s="36" t="str">
        <f>IF(B146=0,"",IF(B146="","",IF(B146&gt;0,"j","")))</f>
        <v/>
      </c>
    </row>
    <row r="147" spans="1:7" ht="15" hidden="1" customHeight="1" x14ac:dyDescent="0.3">
      <c r="A147" s="43">
        <v>45474</v>
      </c>
      <c r="B147" s="31"/>
      <c r="C147" s="31" t="str">
        <f t="shared" si="65"/>
        <v/>
      </c>
      <c r="D147" s="32"/>
      <c r="E147" s="32" t="str">
        <f t="shared" si="73"/>
        <v/>
      </c>
      <c r="G147" s="36" t="str">
        <f>IF(B147=0,"",IF(B147="","",IF(B147&gt;0,"j","")))</f>
        <v/>
      </c>
    </row>
    <row r="148" spans="1:7" s="39" customFormat="1" ht="17.25" hidden="1" customHeight="1" x14ac:dyDescent="0.3">
      <c r="A148" s="43">
        <v>45505</v>
      </c>
      <c r="B148" s="31"/>
      <c r="C148" s="31" t="str">
        <f t="shared" si="65"/>
        <v/>
      </c>
      <c r="D148" s="32"/>
      <c r="E148" s="32" t="str">
        <f t="shared" si="73"/>
        <v/>
      </c>
      <c r="F148" s="38"/>
      <c r="G148" s="38" t="str">
        <f>IF(B148=0,"",IF(B148="","",IF(B148&gt;0,"a","")))</f>
        <v/>
      </c>
    </row>
    <row r="149" spans="1:7" ht="17.25" hidden="1" customHeight="1" x14ac:dyDescent="0.3">
      <c r="A149" s="43">
        <v>45536</v>
      </c>
      <c r="B149" s="31"/>
      <c r="C149" s="31" t="str">
        <f t="shared" ref="C149:C212" si="74">IFERROR(IF(B149/B137*100-100=-100,"",B149/B137*100-100),"")</f>
        <v/>
      </c>
      <c r="D149" s="32"/>
      <c r="E149" s="32" t="str">
        <f t="shared" si="73"/>
        <v/>
      </c>
      <c r="G149" s="36" t="str">
        <f>IF(B149=0,"",IF(B149="","",IF(B149&gt;0,"s","")))</f>
        <v/>
      </c>
    </row>
    <row r="150" spans="1:7" s="22" customFormat="1" ht="17.25" hidden="1" customHeight="1" x14ac:dyDescent="0.35">
      <c r="A150" s="43">
        <v>45566</v>
      </c>
      <c r="B150" s="31"/>
      <c r="C150" s="31" t="str">
        <f t="shared" si="74"/>
        <v/>
      </c>
      <c r="D150" s="32"/>
      <c r="E150" s="32" t="str">
        <f t="shared" ref="E150:E213" si="75">IFERROR(IF(D150/D138*100-100=-100,"",D150/D138*100-100),"")</f>
        <v/>
      </c>
      <c r="F150" s="37"/>
      <c r="G150" s="37" t="str">
        <f>IF(B150=0,"",IF(B150="","",IF(B150&gt;0,"o","")))</f>
        <v/>
      </c>
    </row>
    <row r="151" spans="1:7" ht="17.25" hidden="1" customHeight="1" x14ac:dyDescent="0.3">
      <c r="A151" s="43">
        <v>45597</v>
      </c>
      <c r="B151" s="31"/>
      <c r="C151" s="31" t="str">
        <f t="shared" si="74"/>
        <v/>
      </c>
      <c r="D151" s="32"/>
      <c r="E151" s="32" t="str">
        <f t="shared" si="75"/>
        <v/>
      </c>
      <c r="G151" s="36" t="str">
        <f>IF(B151=0,"",IF(B151="","",IF(B151&gt;0,"n","")))</f>
        <v/>
      </c>
    </row>
    <row r="152" spans="1:7" ht="17.25" hidden="1" customHeight="1" x14ac:dyDescent="0.3">
      <c r="A152" s="44">
        <v>45627</v>
      </c>
      <c r="B152" s="33"/>
      <c r="C152" s="33" t="str">
        <f t="shared" si="74"/>
        <v/>
      </c>
      <c r="D152" s="34"/>
      <c r="E152" s="34" t="str">
        <f t="shared" si="75"/>
        <v/>
      </c>
      <c r="G152" s="36" t="str">
        <f>IF(B152=0,"",IF(B152="","",IF(B152&gt;0,"d","")))</f>
        <v/>
      </c>
    </row>
    <row r="153" spans="1:7" ht="17.25" hidden="1" customHeight="1" x14ac:dyDescent="0.3">
      <c r="A153" s="45">
        <v>45658</v>
      </c>
      <c r="B153" s="35"/>
      <c r="C153" s="35" t="str">
        <f t="shared" si="74"/>
        <v/>
      </c>
      <c r="D153" s="27"/>
      <c r="E153" s="27" t="str">
        <f t="shared" si="75"/>
        <v/>
      </c>
      <c r="G153" s="36" t="str">
        <f>IF(B153=0,"",IF(B153="","",IF(B153&gt;0,G141+1,"")))</f>
        <v/>
      </c>
    </row>
    <row r="154" spans="1:7" ht="17.25" hidden="1" customHeight="1" x14ac:dyDescent="0.3">
      <c r="A154" s="40">
        <v>45689</v>
      </c>
      <c r="B154" s="27"/>
      <c r="C154" s="27" t="str">
        <f t="shared" si="74"/>
        <v/>
      </c>
      <c r="D154" s="27"/>
      <c r="E154" s="27" t="str">
        <f t="shared" si="75"/>
        <v/>
      </c>
      <c r="G154" s="36" t="str">
        <f>IF(B154=0,"",IF(B154="","",IF(B154&gt;0,"f","")))</f>
        <v/>
      </c>
    </row>
    <row r="155" spans="1:7" ht="17.25" hidden="1" customHeight="1" x14ac:dyDescent="0.3">
      <c r="A155" s="40">
        <v>45717</v>
      </c>
      <c r="B155" s="27"/>
      <c r="C155" s="27" t="str">
        <f t="shared" si="74"/>
        <v/>
      </c>
      <c r="D155" s="27"/>
      <c r="E155" s="27" t="str">
        <f t="shared" si="75"/>
        <v/>
      </c>
      <c r="G155" s="36" t="str">
        <f>IF(B155=0,"",IF(B155="","",IF(B155&gt;0,"m","")))</f>
        <v/>
      </c>
    </row>
    <row r="156" spans="1:7" ht="17.25" hidden="1" customHeight="1" x14ac:dyDescent="0.3">
      <c r="A156" s="40">
        <v>45748</v>
      </c>
      <c r="B156" s="27"/>
      <c r="C156" s="27" t="str">
        <f t="shared" si="74"/>
        <v/>
      </c>
      <c r="D156" s="27"/>
      <c r="E156" s="27" t="str">
        <f t="shared" si="75"/>
        <v/>
      </c>
      <c r="G156" s="36" t="str">
        <f>IF(B156=0,"",IF(B156="","",IF(B156&gt;0,"a","")))</f>
        <v/>
      </c>
    </row>
    <row r="157" spans="1:7" s="47" customFormat="1" ht="17.25" hidden="1" customHeight="1" x14ac:dyDescent="0.3">
      <c r="A157" s="40">
        <v>45778</v>
      </c>
      <c r="B157" s="27"/>
      <c r="C157" s="27" t="str">
        <f t="shared" si="74"/>
        <v/>
      </c>
      <c r="D157" s="27"/>
      <c r="E157" s="27" t="str">
        <f t="shared" si="75"/>
        <v/>
      </c>
      <c r="F157" s="46"/>
      <c r="G157" s="46" t="str">
        <f>IF(B157=0,"",IF(B157="","",IF(B157&gt;0,"m","")))</f>
        <v/>
      </c>
    </row>
    <row r="158" spans="1:7" ht="17.25" hidden="1" customHeight="1" x14ac:dyDescent="0.3">
      <c r="A158" s="40">
        <v>45809</v>
      </c>
      <c r="B158" s="27"/>
      <c r="C158" s="27" t="str">
        <f t="shared" si="74"/>
        <v/>
      </c>
      <c r="D158" s="27"/>
      <c r="E158" s="27" t="str">
        <f t="shared" si="75"/>
        <v/>
      </c>
      <c r="G158" s="36" t="str">
        <f>IF(B158=0,"",IF(B158="","",IF(B158&gt;0,"j","")))</f>
        <v/>
      </c>
    </row>
    <row r="159" spans="1:7" ht="17.25" hidden="1" customHeight="1" x14ac:dyDescent="0.3">
      <c r="A159" s="40">
        <v>45839</v>
      </c>
      <c r="B159" s="27"/>
      <c r="C159" s="27" t="str">
        <f t="shared" si="74"/>
        <v/>
      </c>
      <c r="D159" s="27"/>
      <c r="E159" s="27" t="str">
        <f t="shared" si="75"/>
        <v/>
      </c>
      <c r="G159" s="36" t="str">
        <f>IF(B159=0,"",IF(B159="","",IF(B159&gt;0,"j","")))</f>
        <v/>
      </c>
    </row>
    <row r="160" spans="1:7" ht="17.25" hidden="1" customHeight="1" x14ac:dyDescent="0.3">
      <c r="A160" s="40">
        <v>45870</v>
      </c>
      <c r="B160" s="27"/>
      <c r="C160" s="27" t="str">
        <f t="shared" si="74"/>
        <v/>
      </c>
      <c r="D160" s="27"/>
      <c r="E160" s="27" t="str">
        <f t="shared" si="75"/>
        <v/>
      </c>
      <c r="G160" s="36" t="str">
        <f>IF(B160=0,"",IF(B160="","",IF(B160&gt;0,"a","")))</f>
        <v/>
      </c>
    </row>
    <row r="161" spans="1:8" s="47" customFormat="1" ht="17.25" hidden="1" customHeight="1" x14ac:dyDescent="0.3">
      <c r="A161" s="40">
        <v>45901</v>
      </c>
      <c r="B161" s="27"/>
      <c r="C161" s="27" t="str">
        <f t="shared" si="74"/>
        <v/>
      </c>
      <c r="D161" s="27"/>
      <c r="E161" s="27" t="str">
        <f t="shared" si="75"/>
        <v/>
      </c>
      <c r="F161" s="46"/>
      <c r="G161" s="46" t="str">
        <f>IF(B161=0,"",IF(B161="","",IF(B161&gt;0,"s","")))</f>
        <v/>
      </c>
    </row>
    <row r="162" spans="1:8" s="22" customFormat="1" ht="17.25" hidden="1" customHeight="1" x14ac:dyDescent="0.35">
      <c r="A162" s="40">
        <v>45931</v>
      </c>
      <c r="B162" s="27"/>
      <c r="C162" s="27" t="str">
        <f t="shared" si="74"/>
        <v/>
      </c>
      <c r="D162" s="27"/>
      <c r="E162" s="27" t="str">
        <f t="shared" si="75"/>
        <v/>
      </c>
      <c r="F162" s="37"/>
      <c r="G162" s="37" t="str">
        <f>IF(B162=0,"",IF(B162="","",IF(B162&gt;0,"o","")))</f>
        <v/>
      </c>
    </row>
    <row r="163" spans="1:8" s="47" customFormat="1" ht="17.25" hidden="1" customHeight="1" x14ac:dyDescent="0.3">
      <c r="A163" s="40">
        <v>45962</v>
      </c>
      <c r="B163" s="27"/>
      <c r="C163" s="27" t="str">
        <f t="shared" si="74"/>
        <v/>
      </c>
      <c r="D163" s="27"/>
      <c r="E163" s="27" t="str">
        <f t="shared" si="75"/>
        <v/>
      </c>
      <c r="F163" s="46"/>
      <c r="G163" s="46" t="str">
        <f>IF(B163=0,"",IF(B163="","",IF(B163&gt;0,"n","")))</f>
        <v/>
      </c>
    </row>
    <row r="164" spans="1:8" ht="12.75" hidden="1" customHeight="1" x14ac:dyDescent="0.3">
      <c r="A164" s="41">
        <v>45992</v>
      </c>
      <c r="B164" s="28"/>
      <c r="C164" s="28" t="str">
        <f t="shared" si="74"/>
        <v/>
      </c>
      <c r="D164" s="28"/>
      <c r="E164" s="28" t="str">
        <f t="shared" si="75"/>
        <v/>
      </c>
      <c r="G164" s="36" t="str">
        <f>IF(B164=0,"",IF(B164="","",IF(B164&gt;0,"d","")))</f>
        <v/>
      </c>
    </row>
    <row r="165" spans="1:8" ht="17.25" hidden="1" customHeight="1" x14ac:dyDescent="0.3">
      <c r="A165" s="42">
        <v>46023</v>
      </c>
      <c r="B165" s="29"/>
      <c r="C165" s="29" t="str">
        <f t="shared" si="74"/>
        <v/>
      </c>
      <c r="D165" s="30"/>
      <c r="E165" s="30" t="str">
        <f t="shared" si="75"/>
        <v/>
      </c>
      <c r="G165" s="36" t="str">
        <f>IF(B165=0,"",IF(B165="","",IF(B165&gt;0,G153+1,"")))</f>
        <v/>
      </c>
    </row>
    <row r="166" spans="1:8" ht="17.25" hidden="1" customHeight="1" x14ac:dyDescent="0.3">
      <c r="A166" s="43">
        <v>46054</v>
      </c>
      <c r="B166" s="31"/>
      <c r="C166" s="31" t="str">
        <f t="shared" si="74"/>
        <v/>
      </c>
      <c r="D166" s="32"/>
      <c r="E166" s="32" t="str">
        <f t="shared" si="75"/>
        <v/>
      </c>
      <c r="G166" s="36" t="str">
        <f>IF(B166=0,"",IF(B166="","",IF(B166&gt;0,"f","")))</f>
        <v/>
      </c>
    </row>
    <row r="167" spans="1:8" ht="17.25" hidden="1" customHeight="1" x14ac:dyDescent="0.3">
      <c r="A167" s="43">
        <v>46082</v>
      </c>
      <c r="B167" s="31"/>
      <c r="C167" s="31" t="str">
        <f t="shared" si="74"/>
        <v/>
      </c>
      <c r="D167" s="32"/>
      <c r="E167" s="32" t="str">
        <f t="shared" si="75"/>
        <v/>
      </c>
      <c r="G167" s="36" t="str">
        <f>IF(B167=0,"",IF(B167="","",IF(B167&gt;0,"m","")))</f>
        <v/>
      </c>
    </row>
    <row r="168" spans="1:8" ht="17.25" hidden="1" customHeight="1" x14ac:dyDescent="0.3">
      <c r="A168" s="43">
        <v>46113</v>
      </c>
      <c r="B168" s="31"/>
      <c r="C168" s="31" t="str">
        <f t="shared" si="74"/>
        <v/>
      </c>
      <c r="D168" s="32"/>
      <c r="E168" s="32" t="str">
        <f t="shared" si="75"/>
        <v/>
      </c>
      <c r="G168" s="36" t="str">
        <f>IF(B168=0,"",IF(B168="","",IF(B168&gt;0,"a","")))</f>
        <v/>
      </c>
    </row>
    <row r="169" spans="1:8" ht="17.25" hidden="1" customHeight="1" x14ac:dyDescent="0.3">
      <c r="A169" s="43">
        <v>46143</v>
      </c>
      <c r="B169" s="31"/>
      <c r="C169" s="31" t="str">
        <f t="shared" si="74"/>
        <v/>
      </c>
      <c r="D169" s="32"/>
      <c r="E169" s="32" t="str">
        <f t="shared" si="75"/>
        <v/>
      </c>
      <c r="G169" s="36" t="str">
        <f>IF(B169=0,"",IF(B169="","",IF(B169&gt;0,"m","")))</f>
        <v/>
      </c>
    </row>
    <row r="170" spans="1:8" ht="17.25" hidden="1" customHeight="1" x14ac:dyDescent="0.3">
      <c r="A170" s="43">
        <v>46174</v>
      </c>
      <c r="B170" s="31"/>
      <c r="C170" s="31" t="str">
        <f t="shared" si="74"/>
        <v/>
      </c>
      <c r="D170" s="32"/>
      <c r="E170" s="32" t="str">
        <f t="shared" si="75"/>
        <v/>
      </c>
      <c r="G170" s="36" t="str">
        <f>IF(B170=0,"",IF(B170="","",IF(B170&gt;0,"j","")))</f>
        <v/>
      </c>
    </row>
    <row r="171" spans="1:8" ht="17.25" hidden="1" customHeight="1" x14ac:dyDescent="0.3">
      <c r="A171" s="43">
        <v>46204</v>
      </c>
      <c r="B171" s="31"/>
      <c r="C171" s="31" t="str">
        <f t="shared" si="74"/>
        <v/>
      </c>
      <c r="D171" s="32"/>
      <c r="E171" s="32" t="str">
        <f t="shared" si="75"/>
        <v/>
      </c>
      <c r="G171" s="36" t="str">
        <f>IF(B171=0,"",IF(B171="","",IF(B171&gt;0,"j","")))</f>
        <v/>
      </c>
    </row>
    <row r="172" spans="1:8" ht="17.25" hidden="1" customHeight="1" x14ac:dyDescent="0.3">
      <c r="A172" s="43">
        <v>46235</v>
      </c>
      <c r="B172" s="31"/>
      <c r="C172" s="31" t="str">
        <f t="shared" si="74"/>
        <v/>
      </c>
      <c r="D172" s="32"/>
      <c r="E172" s="32" t="str">
        <f t="shared" si="75"/>
        <v/>
      </c>
      <c r="G172" s="36" t="str">
        <f>IF(B172=0,"",IF(B172="","",IF(B172&gt;0,"a","")))</f>
        <v/>
      </c>
    </row>
    <row r="173" spans="1:8" ht="17.25" hidden="1" customHeight="1" x14ac:dyDescent="0.3">
      <c r="A173" s="43">
        <v>46266</v>
      </c>
      <c r="B173" s="31"/>
      <c r="C173" s="31" t="str">
        <f t="shared" si="74"/>
        <v/>
      </c>
      <c r="D173" s="32"/>
      <c r="E173" s="32" t="str">
        <f t="shared" si="75"/>
        <v/>
      </c>
      <c r="G173" s="36" t="str">
        <f>IF(B173=0,"",IF(B173="","",IF(B173&gt;0,"s","")))</f>
        <v/>
      </c>
    </row>
    <row r="174" spans="1:8" ht="17.25" hidden="1" customHeight="1" x14ac:dyDescent="0.3">
      <c r="A174" s="43">
        <v>46296</v>
      </c>
      <c r="B174" s="31"/>
      <c r="C174" s="31" t="str">
        <f t="shared" si="74"/>
        <v/>
      </c>
      <c r="D174" s="32"/>
      <c r="E174" s="32" t="str">
        <f t="shared" si="75"/>
        <v/>
      </c>
      <c r="G174" s="36" t="str">
        <f>IF(B174=0,"",IF(B174="","",IF(B174&gt;0,"o","")))</f>
        <v/>
      </c>
    </row>
    <row r="175" spans="1:8" ht="17.25" hidden="1" customHeight="1" x14ac:dyDescent="0.3">
      <c r="A175" s="43">
        <v>46327</v>
      </c>
      <c r="B175" s="31"/>
      <c r="C175" s="31" t="str">
        <f t="shared" si="74"/>
        <v/>
      </c>
      <c r="D175" s="32"/>
      <c r="E175" s="32" t="str">
        <f t="shared" si="75"/>
        <v/>
      </c>
      <c r="G175" s="36" t="str">
        <f>IF(B175=0,"",IF(B175="","",IF(B175&gt;0,"n","")))</f>
        <v/>
      </c>
      <c r="H175" s="23" t="s">
        <v>9</v>
      </c>
    </row>
    <row r="176" spans="1:8" ht="17.25" hidden="1" customHeight="1" x14ac:dyDescent="0.3">
      <c r="A176" s="44">
        <v>46357</v>
      </c>
      <c r="B176" s="33"/>
      <c r="C176" s="33" t="str">
        <f t="shared" si="74"/>
        <v/>
      </c>
      <c r="D176" s="34"/>
      <c r="E176" s="34" t="str">
        <f t="shared" si="75"/>
        <v/>
      </c>
      <c r="G176" s="36" t="str">
        <f>IF(B176=0,"",IF(B176="","",IF(B176&gt;0,"d","")))</f>
        <v/>
      </c>
      <c r="H176" s="23" t="s">
        <v>10</v>
      </c>
    </row>
    <row r="177" spans="1:7" ht="17.25" hidden="1" customHeight="1" x14ac:dyDescent="0.3">
      <c r="A177" s="45">
        <v>46388</v>
      </c>
      <c r="B177" s="35"/>
      <c r="C177" s="35" t="str">
        <f t="shared" si="74"/>
        <v/>
      </c>
      <c r="D177" s="27"/>
      <c r="E177" s="27" t="str">
        <f t="shared" si="75"/>
        <v/>
      </c>
      <c r="G177" s="36" t="str">
        <f>IF(B177=0,"",IF(B177="","",IF(B177&gt;0,G165+1,"")))</f>
        <v/>
      </c>
    </row>
    <row r="178" spans="1:7" ht="17.25" hidden="1" customHeight="1" x14ac:dyDescent="0.3">
      <c r="A178" s="40">
        <v>46419</v>
      </c>
      <c r="B178" s="27"/>
      <c r="C178" s="27" t="str">
        <f t="shared" si="74"/>
        <v/>
      </c>
      <c r="D178" s="27"/>
      <c r="E178" s="27" t="str">
        <f t="shared" si="75"/>
        <v/>
      </c>
      <c r="G178" s="36" t="str">
        <f>IF(B178=0,"",IF(B178="","",IF(B178&gt;0,"f","")))</f>
        <v/>
      </c>
    </row>
    <row r="179" spans="1:7" ht="17.25" hidden="1" customHeight="1" x14ac:dyDescent="0.3">
      <c r="A179" s="40">
        <v>46447</v>
      </c>
      <c r="B179" s="27"/>
      <c r="C179" s="27" t="str">
        <f t="shared" si="74"/>
        <v/>
      </c>
      <c r="D179" s="27"/>
      <c r="E179" s="27" t="str">
        <f t="shared" si="75"/>
        <v/>
      </c>
      <c r="G179" s="36" t="str">
        <f>IF(B179=0,"",IF(B179="","",IF(B179&gt;0,"m","")))</f>
        <v/>
      </c>
    </row>
    <row r="180" spans="1:7" ht="17.25" hidden="1" customHeight="1" x14ac:dyDescent="0.3">
      <c r="A180" s="40">
        <v>46478</v>
      </c>
      <c r="B180" s="27"/>
      <c r="C180" s="27" t="str">
        <f t="shared" si="74"/>
        <v/>
      </c>
      <c r="D180" s="27"/>
      <c r="E180" s="27" t="str">
        <f t="shared" si="75"/>
        <v/>
      </c>
      <c r="G180" s="36" t="str">
        <f>IF(B180=0,"",IF(B180="","",IF(B180&gt;0,"a","")))</f>
        <v/>
      </c>
    </row>
    <row r="181" spans="1:7" ht="17.25" hidden="1" customHeight="1" x14ac:dyDescent="0.3">
      <c r="A181" s="40">
        <v>46508</v>
      </c>
      <c r="B181" s="27"/>
      <c r="C181" s="27" t="str">
        <f t="shared" si="74"/>
        <v/>
      </c>
      <c r="D181" s="27"/>
      <c r="E181" s="27" t="str">
        <f t="shared" si="75"/>
        <v/>
      </c>
      <c r="G181" s="36" t="str">
        <f>IF(B181=0,"",IF(B181="","",IF(B181&gt;0,"m","")))</f>
        <v/>
      </c>
    </row>
    <row r="182" spans="1:7" ht="17.25" hidden="1" customHeight="1" x14ac:dyDescent="0.3">
      <c r="A182" s="40">
        <v>46539</v>
      </c>
      <c r="B182" s="27"/>
      <c r="C182" s="27" t="str">
        <f t="shared" si="74"/>
        <v/>
      </c>
      <c r="D182" s="27"/>
      <c r="E182" s="27" t="str">
        <f t="shared" si="75"/>
        <v/>
      </c>
      <c r="G182" s="36" t="str">
        <f>IF(B182=0,"",IF(B182="","",IF(B182&gt;0,"j","")))</f>
        <v/>
      </c>
    </row>
    <row r="183" spans="1:7" ht="17.25" hidden="1" customHeight="1" x14ac:dyDescent="0.3">
      <c r="A183" s="40">
        <v>46569</v>
      </c>
      <c r="B183" s="27"/>
      <c r="C183" s="27" t="str">
        <f t="shared" si="74"/>
        <v/>
      </c>
      <c r="D183" s="27"/>
      <c r="E183" s="27" t="str">
        <f t="shared" si="75"/>
        <v/>
      </c>
      <c r="G183" s="36" t="str">
        <f>IF(B183=0,"",IF(B183="","",IF(B183&gt;0,"j","")))</f>
        <v/>
      </c>
    </row>
    <row r="184" spans="1:7" ht="17.25" hidden="1" customHeight="1" x14ac:dyDescent="0.3">
      <c r="A184" s="40">
        <v>46600</v>
      </c>
      <c r="B184" s="27"/>
      <c r="C184" s="27" t="str">
        <f t="shared" si="74"/>
        <v/>
      </c>
      <c r="D184" s="27"/>
      <c r="E184" s="27" t="str">
        <f t="shared" si="75"/>
        <v/>
      </c>
      <c r="G184" s="36" t="str">
        <f>IF(B184=0,"",IF(B184="","",IF(B184&gt;0,"a","")))</f>
        <v/>
      </c>
    </row>
    <row r="185" spans="1:7" s="47" customFormat="1" ht="17.25" hidden="1" customHeight="1" x14ac:dyDescent="0.3">
      <c r="A185" s="40">
        <v>46631</v>
      </c>
      <c r="B185" s="27"/>
      <c r="C185" s="27" t="str">
        <f t="shared" si="74"/>
        <v/>
      </c>
      <c r="D185" s="27"/>
      <c r="E185" s="27" t="str">
        <f t="shared" si="75"/>
        <v/>
      </c>
      <c r="F185" s="46"/>
      <c r="G185" s="46" t="str">
        <f>IF(B185=0,"",IF(B185="","",IF(B185&gt;0,"s","")))</f>
        <v/>
      </c>
    </row>
    <row r="186" spans="1:7" s="47" customFormat="1" ht="17.25" hidden="1" customHeight="1" x14ac:dyDescent="0.3">
      <c r="A186" s="40">
        <v>46661</v>
      </c>
      <c r="B186" s="27"/>
      <c r="C186" s="27" t="str">
        <f t="shared" si="74"/>
        <v/>
      </c>
      <c r="D186" s="27"/>
      <c r="E186" s="27" t="str">
        <f t="shared" si="75"/>
        <v/>
      </c>
      <c r="F186" s="46"/>
      <c r="G186" s="46" t="str">
        <f>IF(B186=0,"",IF(B186="","",IF(B186&gt;0,"o","")))</f>
        <v/>
      </c>
    </row>
    <row r="187" spans="1:7" ht="17.25" hidden="1" customHeight="1" x14ac:dyDescent="0.3">
      <c r="A187" s="40">
        <v>46692</v>
      </c>
      <c r="B187" s="27"/>
      <c r="C187" s="27" t="str">
        <f t="shared" si="74"/>
        <v/>
      </c>
      <c r="D187" s="27"/>
      <c r="E187" s="27" t="str">
        <f t="shared" si="75"/>
        <v/>
      </c>
      <c r="G187" s="36" t="str">
        <f>IF(B187=0,"",IF(B187="","",IF(B187&gt;0,"n","")))</f>
        <v/>
      </c>
    </row>
    <row r="188" spans="1:7" ht="17.25" hidden="1" customHeight="1" x14ac:dyDescent="0.3">
      <c r="A188" s="41">
        <v>46722</v>
      </c>
      <c r="B188" s="28"/>
      <c r="C188" s="28" t="str">
        <f t="shared" si="74"/>
        <v/>
      </c>
      <c r="D188" s="28"/>
      <c r="E188" s="28" t="str">
        <f t="shared" si="75"/>
        <v/>
      </c>
      <c r="G188" s="36" t="str">
        <f>IF(B188=0,"",IF(B188="","",IF(B188&gt;0,"d","")))</f>
        <v/>
      </c>
    </row>
    <row r="189" spans="1:7" ht="17.25" hidden="1" customHeight="1" x14ac:dyDescent="0.3">
      <c r="A189" s="42">
        <v>46753</v>
      </c>
      <c r="B189" s="29"/>
      <c r="C189" s="29" t="str">
        <f t="shared" si="74"/>
        <v/>
      </c>
      <c r="D189" s="30"/>
      <c r="E189" s="30" t="str">
        <f t="shared" si="75"/>
        <v/>
      </c>
      <c r="G189" s="36" t="str">
        <f>IF(B189=0,"",IF(B189="","",IF(B189&gt;0,G177+1,"")))</f>
        <v/>
      </c>
    </row>
    <row r="190" spans="1:7" ht="17.25" hidden="1" customHeight="1" x14ac:dyDescent="0.3">
      <c r="A190" s="43">
        <v>46784</v>
      </c>
      <c r="B190" s="31"/>
      <c r="C190" s="31" t="str">
        <f t="shared" si="74"/>
        <v/>
      </c>
      <c r="D190" s="32"/>
      <c r="E190" s="32" t="str">
        <f t="shared" si="75"/>
        <v/>
      </c>
      <c r="G190" s="36" t="str">
        <f>IF(B190=0,"",IF(B190="","",IF(B190&gt;0,"f","")))</f>
        <v/>
      </c>
    </row>
    <row r="191" spans="1:7" ht="17.25" hidden="1" customHeight="1" x14ac:dyDescent="0.3">
      <c r="A191" s="43">
        <v>46813</v>
      </c>
      <c r="B191" s="31"/>
      <c r="C191" s="31" t="str">
        <f t="shared" si="74"/>
        <v/>
      </c>
      <c r="D191" s="32"/>
      <c r="E191" s="32" t="str">
        <f t="shared" si="75"/>
        <v/>
      </c>
      <c r="G191" s="36" t="str">
        <f>IF(B191=0,"",IF(B191="","",IF(B191&gt;0,"m","")))</f>
        <v/>
      </c>
    </row>
    <row r="192" spans="1:7" ht="17.25" hidden="1" customHeight="1" x14ac:dyDescent="0.3">
      <c r="A192" s="43">
        <v>46844</v>
      </c>
      <c r="B192" s="31"/>
      <c r="C192" s="31" t="str">
        <f t="shared" si="74"/>
        <v/>
      </c>
      <c r="D192" s="32"/>
      <c r="E192" s="32" t="str">
        <f t="shared" si="75"/>
        <v/>
      </c>
      <c r="G192" s="36" t="str">
        <f>IF(B192=0,"",IF(B192="","",IF(B192&gt;0,"a","")))</f>
        <v/>
      </c>
    </row>
    <row r="193" spans="1:8" ht="17.25" hidden="1" customHeight="1" x14ac:dyDescent="0.3">
      <c r="A193" s="43">
        <v>46874</v>
      </c>
      <c r="B193" s="31"/>
      <c r="C193" s="31" t="str">
        <f t="shared" si="74"/>
        <v/>
      </c>
      <c r="D193" s="32"/>
      <c r="E193" s="32" t="str">
        <f t="shared" si="75"/>
        <v/>
      </c>
      <c r="G193" s="36" t="str">
        <f>IF(B193=0,"",IF(B193="","",IF(B193&gt;0,"m","")))</f>
        <v/>
      </c>
    </row>
    <row r="194" spans="1:8" ht="17.25" hidden="1" customHeight="1" x14ac:dyDescent="0.3">
      <c r="A194" s="43">
        <v>46905</v>
      </c>
      <c r="B194" s="31"/>
      <c r="C194" s="31" t="str">
        <f t="shared" si="74"/>
        <v/>
      </c>
      <c r="D194" s="32"/>
      <c r="E194" s="32" t="str">
        <f t="shared" si="75"/>
        <v/>
      </c>
      <c r="G194" s="36" t="str">
        <f>IF(B194=0,"",IF(B194="","",IF(B194&gt;0,"j","")))</f>
        <v/>
      </c>
    </row>
    <row r="195" spans="1:8" ht="17.25" hidden="1" customHeight="1" x14ac:dyDescent="0.3">
      <c r="A195" s="43">
        <v>46935</v>
      </c>
      <c r="B195" s="31"/>
      <c r="C195" s="31" t="str">
        <f t="shared" si="74"/>
        <v/>
      </c>
      <c r="D195" s="32"/>
      <c r="E195" s="32" t="str">
        <f t="shared" si="75"/>
        <v/>
      </c>
      <c r="G195" s="36" t="str">
        <f>IF(B195=0,"",IF(B195="","",IF(B195&gt;0,"j","")))</f>
        <v/>
      </c>
    </row>
    <row r="196" spans="1:8" ht="17.25" hidden="1" customHeight="1" x14ac:dyDescent="0.3">
      <c r="A196" s="43">
        <v>46966</v>
      </c>
      <c r="B196" s="31"/>
      <c r="C196" s="31" t="str">
        <f t="shared" si="74"/>
        <v/>
      </c>
      <c r="D196" s="32"/>
      <c r="E196" s="32" t="str">
        <f t="shared" si="75"/>
        <v/>
      </c>
      <c r="G196" s="36" t="str">
        <f>IF(B196=0,"",IF(B196="","",IF(B196&gt;0,"a","")))</f>
        <v/>
      </c>
    </row>
    <row r="197" spans="1:8" ht="17.25" hidden="1" customHeight="1" x14ac:dyDescent="0.3">
      <c r="A197" s="43">
        <v>46997</v>
      </c>
      <c r="B197" s="31"/>
      <c r="C197" s="31" t="str">
        <f t="shared" si="74"/>
        <v/>
      </c>
      <c r="D197" s="32"/>
      <c r="E197" s="32" t="str">
        <f t="shared" si="75"/>
        <v/>
      </c>
      <c r="G197" s="36" t="str">
        <f>IF(B197=0,"",IF(B197="","",IF(B197&gt;0,"s","")))</f>
        <v/>
      </c>
    </row>
    <row r="198" spans="1:8" ht="17.25" hidden="1" customHeight="1" x14ac:dyDescent="0.3">
      <c r="A198" s="43">
        <v>47027</v>
      </c>
      <c r="B198" s="31"/>
      <c r="C198" s="31" t="str">
        <f t="shared" si="74"/>
        <v/>
      </c>
      <c r="D198" s="32"/>
      <c r="E198" s="32" t="str">
        <f t="shared" si="75"/>
        <v/>
      </c>
      <c r="G198" s="36" t="str">
        <f>IF(B198=0,"",IF(B198="","",IF(B198&gt;0,"o","")))</f>
        <v/>
      </c>
    </row>
    <row r="199" spans="1:8" ht="17.25" hidden="1" customHeight="1" x14ac:dyDescent="0.3">
      <c r="A199" s="43">
        <v>47058</v>
      </c>
      <c r="B199" s="31"/>
      <c r="C199" s="31" t="str">
        <f t="shared" si="74"/>
        <v/>
      </c>
      <c r="D199" s="32"/>
      <c r="E199" s="32" t="str">
        <f t="shared" si="75"/>
        <v/>
      </c>
      <c r="G199" s="36" t="str">
        <f>IF(B199=0,"",IF(B199="","",IF(B199&gt;0,"n","")))</f>
        <v/>
      </c>
    </row>
    <row r="200" spans="1:8" ht="17.25" hidden="1" customHeight="1" x14ac:dyDescent="0.3">
      <c r="A200" s="44">
        <v>47088</v>
      </c>
      <c r="B200" s="33"/>
      <c r="C200" s="33" t="str">
        <f t="shared" si="74"/>
        <v/>
      </c>
      <c r="D200" s="34"/>
      <c r="E200" s="34" t="str">
        <f t="shared" si="75"/>
        <v/>
      </c>
      <c r="G200" s="36" t="str">
        <f>IF(B200=0,"",IF(B200="","",IF(B200&gt;0,"d","")))</f>
        <v/>
      </c>
    </row>
    <row r="201" spans="1:8" ht="17.25" hidden="1" customHeight="1" x14ac:dyDescent="0.3">
      <c r="A201" s="45">
        <v>47119</v>
      </c>
      <c r="B201" s="35"/>
      <c r="C201" s="35" t="str">
        <f t="shared" si="74"/>
        <v/>
      </c>
      <c r="D201" s="27"/>
      <c r="E201" s="27" t="str">
        <f t="shared" si="75"/>
        <v/>
      </c>
      <c r="G201" s="36" t="str">
        <f>IF(B201=0,"",IF(B201="","",IF(B201&gt;0,G189+1,"")))</f>
        <v/>
      </c>
    </row>
    <row r="202" spans="1:8" ht="17.25" hidden="1" customHeight="1" x14ac:dyDescent="0.3">
      <c r="A202" s="40">
        <v>47150</v>
      </c>
      <c r="B202" s="27"/>
      <c r="C202" s="27" t="str">
        <f t="shared" si="74"/>
        <v/>
      </c>
      <c r="D202" s="27"/>
      <c r="E202" s="27" t="str">
        <f t="shared" si="75"/>
        <v/>
      </c>
      <c r="G202" s="36" t="str">
        <f>IF(B202=0,"",IF(B202="","",IF(B202&gt;0,"f","")))</f>
        <v/>
      </c>
    </row>
    <row r="203" spans="1:8" ht="17.25" hidden="1" customHeight="1" x14ac:dyDescent="0.3">
      <c r="A203" s="40">
        <v>47178</v>
      </c>
      <c r="B203" s="27"/>
      <c r="C203" s="27" t="str">
        <f t="shared" si="74"/>
        <v/>
      </c>
      <c r="D203" s="27"/>
      <c r="E203" s="27" t="str">
        <f t="shared" si="75"/>
        <v/>
      </c>
      <c r="G203" s="36" t="str">
        <f>IF(B203=0,"",IF(B203="","",IF(B203&gt;0,"m","")))</f>
        <v/>
      </c>
    </row>
    <row r="204" spans="1:8" ht="17.25" hidden="1" customHeight="1" x14ac:dyDescent="0.3">
      <c r="A204" s="40">
        <v>47209</v>
      </c>
      <c r="B204" s="27"/>
      <c r="C204" s="27" t="str">
        <f t="shared" si="74"/>
        <v/>
      </c>
      <c r="D204" s="27"/>
      <c r="E204" s="27" t="str">
        <f t="shared" si="75"/>
        <v/>
      </c>
      <c r="G204" s="36" t="str">
        <f>IF(B204=0,"",IF(B204="","",IF(B204&gt;0,"a","")))</f>
        <v/>
      </c>
    </row>
    <row r="205" spans="1:8" ht="17.25" hidden="1" customHeight="1" x14ac:dyDescent="0.3">
      <c r="A205" s="40">
        <v>47239</v>
      </c>
      <c r="B205" s="27"/>
      <c r="C205" s="27" t="str">
        <f t="shared" si="74"/>
        <v/>
      </c>
      <c r="D205" s="27"/>
      <c r="E205" s="27" t="str">
        <f t="shared" si="75"/>
        <v/>
      </c>
      <c r="G205" s="36" t="str">
        <f>IF(B205=0,"",IF(B205="","",IF(B205&gt;0,"m","")))</f>
        <v/>
      </c>
      <c r="H205" s="23" t="s">
        <v>4</v>
      </c>
    </row>
    <row r="206" spans="1:8" ht="15" hidden="1" customHeight="1" x14ac:dyDescent="0.3">
      <c r="A206" s="40">
        <v>47270</v>
      </c>
      <c r="B206" s="27"/>
      <c r="C206" s="27" t="str">
        <f t="shared" si="74"/>
        <v/>
      </c>
      <c r="D206" s="27"/>
      <c r="E206" s="27" t="str">
        <f t="shared" si="75"/>
        <v/>
      </c>
      <c r="G206" s="36" t="str">
        <f>IF(B206=0,"",IF(B206="","",IF(B206&gt;0,"j","")))</f>
        <v/>
      </c>
      <c r="H206" s="23" t="s">
        <v>6</v>
      </c>
    </row>
    <row r="207" spans="1:8" ht="17.25" hidden="1" customHeight="1" x14ac:dyDescent="0.3">
      <c r="A207" s="40">
        <v>47300</v>
      </c>
      <c r="B207" s="27"/>
      <c r="C207" s="27" t="str">
        <f t="shared" si="74"/>
        <v/>
      </c>
      <c r="D207" s="27"/>
      <c r="E207" s="27" t="str">
        <f t="shared" si="75"/>
        <v/>
      </c>
      <c r="G207" s="36" t="str">
        <f>IF(B207=0,"",IF(B207="","",IF(B207&gt;0,"j","")))</f>
        <v/>
      </c>
      <c r="H207" s="23" t="s">
        <v>6</v>
      </c>
    </row>
    <row r="208" spans="1:8" ht="15" hidden="1" customHeight="1" x14ac:dyDescent="0.3">
      <c r="A208" s="40">
        <v>47331</v>
      </c>
      <c r="B208" s="27"/>
      <c r="C208" s="27" t="str">
        <f t="shared" si="74"/>
        <v/>
      </c>
      <c r="D208" s="27"/>
      <c r="E208" s="27" t="str">
        <f t="shared" si="75"/>
        <v/>
      </c>
      <c r="G208" s="36" t="str">
        <f>IF(B208=0,"",IF(B208="","",IF(B208&gt;0,"a","")))</f>
        <v/>
      </c>
      <c r="H208" s="23" t="s">
        <v>5</v>
      </c>
    </row>
    <row r="209" spans="1:8" ht="17.25" hidden="1" customHeight="1" x14ac:dyDescent="0.3">
      <c r="A209" s="40">
        <v>47362</v>
      </c>
      <c r="B209" s="27"/>
      <c r="C209" s="27" t="str">
        <f t="shared" si="74"/>
        <v/>
      </c>
      <c r="D209" s="27"/>
      <c r="E209" s="27" t="str">
        <f t="shared" si="75"/>
        <v/>
      </c>
      <c r="G209" s="36" t="str">
        <f>IF(B209=0,"",IF(B209="","",IF(B209&gt;0,"s","")))</f>
        <v/>
      </c>
      <c r="H209" s="23" t="s">
        <v>7</v>
      </c>
    </row>
    <row r="210" spans="1:8" ht="15" hidden="1" customHeight="1" x14ac:dyDescent="0.3">
      <c r="A210" s="40">
        <v>47392</v>
      </c>
      <c r="B210" s="27"/>
      <c r="C210" s="27" t="str">
        <f t="shared" si="74"/>
        <v/>
      </c>
      <c r="D210" s="27"/>
      <c r="E210" s="27" t="str">
        <f t="shared" si="75"/>
        <v/>
      </c>
      <c r="G210" s="36" t="str">
        <f>IF(B210=0,"",IF(B210="","",IF(B210&gt;0,"o","")))</f>
        <v/>
      </c>
      <c r="H210" s="23" t="s">
        <v>8</v>
      </c>
    </row>
    <row r="211" spans="1:8" ht="17.25" hidden="1" customHeight="1" x14ac:dyDescent="0.3">
      <c r="A211" s="40">
        <v>47423</v>
      </c>
      <c r="B211" s="27"/>
      <c r="C211" s="27" t="str">
        <f t="shared" si="74"/>
        <v/>
      </c>
      <c r="D211" s="27"/>
      <c r="E211" s="27" t="str">
        <f t="shared" si="75"/>
        <v/>
      </c>
      <c r="G211" s="36" t="str">
        <f>IF(B211=0,"",IF(B211="","",IF(B211&gt;0,"n","")))</f>
        <v/>
      </c>
      <c r="H211" s="23" t="s">
        <v>9</v>
      </c>
    </row>
    <row r="212" spans="1:8" ht="15" hidden="1" customHeight="1" x14ac:dyDescent="0.3">
      <c r="A212" s="41">
        <v>47453</v>
      </c>
      <c r="B212" s="28"/>
      <c r="C212" s="28" t="str">
        <f t="shared" si="74"/>
        <v/>
      </c>
      <c r="D212" s="28"/>
      <c r="E212" s="28" t="str">
        <f t="shared" si="75"/>
        <v/>
      </c>
      <c r="G212" s="36" t="str">
        <f>IF(B212=0,"",IF(B212="","",IF(B212&gt;0,"d","")))</f>
        <v/>
      </c>
      <c r="H212" s="23" t="s">
        <v>10</v>
      </c>
    </row>
    <row r="213" spans="1:8" ht="15" hidden="1" customHeight="1" x14ac:dyDescent="0.3">
      <c r="A213" s="42">
        <v>47484</v>
      </c>
      <c r="B213" s="29"/>
      <c r="C213" s="29" t="str">
        <f t="shared" ref="C213:C276" si="76">IFERROR(IF(B213/B201*100-100=-100,"",B213/B201*100-100),"")</f>
        <v/>
      </c>
      <c r="D213" s="30"/>
      <c r="E213" s="30" t="str">
        <f t="shared" si="75"/>
        <v/>
      </c>
      <c r="G213" s="36" t="str">
        <f>IF(B213=0,"",IF(B213="","",IF(B213&gt;0,G201+1,"")))</f>
        <v/>
      </c>
    </row>
    <row r="214" spans="1:8" ht="15" hidden="1" customHeight="1" x14ac:dyDescent="0.3">
      <c r="A214" s="43">
        <v>47515</v>
      </c>
      <c r="B214" s="31"/>
      <c r="C214" s="31" t="str">
        <f t="shared" si="76"/>
        <v/>
      </c>
      <c r="D214" s="32"/>
      <c r="E214" s="32" t="str">
        <f t="shared" ref="E214:E277" si="77">IFERROR(IF(D214/D202*100-100=-100,"",D214/D202*100-100),"")</f>
        <v/>
      </c>
      <c r="G214" s="36" t="str">
        <f>IF(B214=0,"",IF(B214="","",IF(B214&gt;0,"f","")))</f>
        <v/>
      </c>
    </row>
    <row r="215" spans="1:8" s="22" customFormat="1" ht="15" hidden="1" customHeight="1" x14ac:dyDescent="0.35">
      <c r="A215" s="43">
        <v>47543</v>
      </c>
      <c r="B215" s="31"/>
      <c r="C215" s="31" t="str">
        <f t="shared" si="76"/>
        <v/>
      </c>
      <c r="D215" s="32"/>
      <c r="E215" s="32" t="str">
        <f t="shared" si="77"/>
        <v/>
      </c>
      <c r="F215" s="37"/>
      <c r="G215" s="37" t="str">
        <f>IF(B215=0,"",IF(B215="","",IF(B215&gt;0,"m","")))</f>
        <v/>
      </c>
    </row>
    <row r="216" spans="1:8" s="22" customFormat="1" ht="15" hidden="1" customHeight="1" x14ac:dyDescent="0.35">
      <c r="A216" s="43">
        <v>47574</v>
      </c>
      <c r="B216" s="31"/>
      <c r="C216" s="31" t="str">
        <f t="shared" si="76"/>
        <v/>
      </c>
      <c r="D216" s="32"/>
      <c r="E216" s="32" t="str">
        <f t="shared" si="77"/>
        <v/>
      </c>
      <c r="F216" s="37"/>
      <c r="G216" s="37" t="str">
        <f>IF(B216=0,"",IF(B216="","",IF(B216&gt;0,"a","")))</f>
        <v/>
      </c>
    </row>
    <row r="217" spans="1:8" ht="15" hidden="1" customHeight="1" x14ac:dyDescent="0.3">
      <c r="A217" s="43">
        <v>47604</v>
      </c>
      <c r="B217" s="31"/>
      <c r="C217" s="31" t="str">
        <f t="shared" si="76"/>
        <v/>
      </c>
      <c r="D217" s="32"/>
      <c r="E217" s="32" t="str">
        <f t="shared" si="77"/>
        <v/>
      </c>
      <c r="G217" s="36" t="str">
        <f>IF(B217=0,"",IF(B217="","",IF(B217&gt;0,"m","")))</f>
        <v/>
      </c>
    </row>
    <row r="218" spans="1:8" ht="15" hidden="1" customHeight="1" x14ac:dyDescent="0.3">
      <c r="A218" s="43">
        <v>47635</v>
      </c>
      <c r="B218" s="31"/>
      <c r="C218" s="31" t="str">
        <f t="shared" si="76"/>
        <v/>
      </c>
      <c r="D218" s="32"/>
      <c r="E218" s="32" t="str">
        <f t="shared" si="77"/>
        <v/>
      </c>
      <c r="G218" s="36" t="str">
        <f>IF(B218=0,"",IF(B218="","",IF(B218&gt;0,"j","")))</f>
        <v/>
      </c>
    </row>
    <row r="219" spans="1:8" ht="15" hidden="1" customHeight="1" x14ac:dyDescent="0.3">
      <c r="A219" s="43">
        <v>47665</v>
      </c>
      <c r="B219" s="31"/>
      <c r="C219" s="31" t="str">
        <f t="shared" si="76"/>
        <v/>
      </c>
      <c r="D219" s="32"/>
      <c r="E219" s="32" t="str">
        <f t="shared" si="77"/>
        <v/>
      </c>
      <c r="G219" s="36" t="str">
        <f>IF(B219=0,"",IF(B219="","",IF(B219&gt;0,"j","")))</f>
        <v/>
      </c>
    </row>
    <row r="220" spans="1:8" ht="15" hidden="1" customHeight="1" x14ac:dyDescent="0.3">
      <c r="A220" s="43">
        <v>47696</v>
      </c>
      <c r="B220" s="31"/>
      <c r="C220" s="31" t="str">
        <f t="shared" si="76"/>
        <v/>
      </c>
      <c r="D220" s="32"/>
      <c r="E220" s="32" t="str">
        <f t="shared" si="77"/>
        <v/>
      </c>
      <c r="G220" s="36" t="str">
        <f>IF(B220=0,"",IF(B220="","",IF(B220&gt;0,"a","")))</f>
        <v/>
      </c>
    </row>
    <row r="221" spans="1:8" ht="15" hidden="1" customHeight="1" x14ac:dyDescent="0.3">
      <c r="A221" s="43">
        <v>47727</v>
      </c>
      <c r="B221" s="31"/>
      <c r="C221" s="31" t="str">
        <f t="shared" si="76"/>
        <v/>
      </c>
      <c r="D221" s="32"/>
      <c r="E221" s="32" t="str">
        <f t="shared" si="77"/>
        <v/>
      </c>
      <c r="G221" s="36" t="str">
        <f>IF(B221=0,"",IF(B221="","",IF(B221&gt;0,"s","")))</f>
        <v/>
      </c>
    </row>
    <row r="222" spans="1:8" ht="15" hidden="1" customHeight="1" x14ac:dyDescent="0.3">
      <c r="A222" s="43">
        <v>47757</v>
      </c>
      <c r="B222" s="31"/>
      <c r="C222" s="31" t="str">
        <f t="shared" si="76"/>
        <v/>
      </c>
      <c r="D222" s="32"/>
      <c r="E222" s="32" t="str">
        <f t="shared" si="77"/>
        <v/>
      </c>
      <c r="G222" s="36" t="str">
        <f>IF(B222=0,"",IF(B222="","",IF(B222&gt;0,"o","")))</f>
        <v/>
      </c>
    </row>
    <row r="223" spans="1:8" ht="15" hidden="1" customHeight="1" x14ac:dyDescent="0.3">
      <c r="A223" s="43">
        <v>47788</v>
      </c>
      <c r="B223" s="31"/>
      <c r="C223" s="31" t="str">
        <f t="shared" si="76"/>
        <v/>
      </c>
      <c r="D223" s="32"/>
      <c r="E223" s="32" t="str">
        <f t="shared" si="77"/>
        <v/>
      </c>
      <c r="G223" s="36" t="str">
        <f>IF(B223=0,"",IF(B223="","",IF(B223&gt;0,"n","")))</f>
        <v/>
      </c>
    </row>
    <row r="224" spans="1:8" ht="15" hidden="1" customHeight="1" x14ac:dyDescent="0.3">
      <c r="A224" s="44">
        <v>47818</v>
      </c>
      <c r="B224" s="33"/>
      <c r="C224" s="33" t="str">
        <f t="shared" si="76"/>
        <v/>
      </c>
      <c r="D224" s="34"/>
      <c r="E224" s="34" t="str">
        <f t="shared" si="77"/>
        <v/>
      </c>
      <c r="G224" s="36" t="str">
        <f>IF(B224=0,"",IF(B224="","",IF(B224&gt;0,"d","")))</f>
        <v/>
      </c>
    </row>
    <row r="225" spans="1:7" ht="15" hidden="1" customHeight="1" x14ac:dyDescent="0.3">
      <c r="A225" s="45">
        <v>47849</v>
      </c>
      <c r="B225" s="35"/>
      <c r="C225" s="35" t="str">
        <f t="shared" si="76"/>
        <v/>
      </c>
      <c r="D225" s="27"/>
      <c r="E225" s="27" t="str">
        <f t="shared" si="77"/>
        <v/>
      </c>
      <c r="G225" s="36" t="str">
        <f>IF(B225=0,"",IF(B225="","",IF(B225&gt;0,G213+1,"")))</f>
        <v/>
      </c>
    </row>
    <row r="226" spans="1:7" ht="15" hidden="1" customHeight="1" x14ac:dyDescent="0.3">
      <c r="A226" s="40">
        <v>47880</v>
      </c>
      <c r="B226" s="27"/>
      <c r="C226" s="27" t="str">
        <f t="shared" si="76"/>
        <v/>
      </c>
      <c r="D226" s="27"/>
      <c r="E226" s="27" t="str">
        <f t="shared" si="77"/>
        <v/>
      </c>
      <c r="G226" s="36" t="str">
        <f>IF(B226=0,"",IF(B226="","",IF(B226&gt;0,"f","")))</f>
        <v/>
      </c>
    </row>
    <row r="227" spans="1:7" ht="15" hidden="1" customHeight="1" x14ac:dyDescent="0.35">
      <c r="A227" s="40">
        <v>47908</v>
      </c>
      <c r="B227" s="27"/>
      <c r="C227" s="27" t="str">
        <f t="shared" si="76"/>
        <v/>
      </c>
      <c r="D227" s="27"/>
      <c r="E227" s="27" t="str">
        <f t="shared" si="77"/>
        <v/>
      </c>
      <c r="G227" s="37" t="str">
        <f>IF(B227=0,"",IF(B227="","",IF(B227&gt;0,"m","")))</f>
        <v/>
      </c>
    </row>
    <row r="228" spans="1:7" ht="15" hidden="1" customHeight="1" x14ac:dyDescent="0.35">
      <c r="A228" s="40">
        <v>47939</v>
      </c>
      <c r="B228" s="27"/>
      <c r="C228" s="27" t="str">
        <f t="shared" si="76"/>
        <v/>
      </c>
      <c r="D228" s="27"/>
      <c r="E228" s="27" t="str">
        <f t="shared" si="77"/>
        <v/>
      </c>
      <c r="G228" s="37" t="str">
        <f>IF(B228=0,"",IF(B228="","",IF(B228&gt;0,"a","")))</f>
        <v/>
      </c>
    </row>
    <row r="229" spans="1:7" ht="15" hidden="1" customHeight="1" x14ac:dyDescent="0.3">
      <c r="A229" s="40">
        <v>47969</v>
      </c>
      <c r="B229" s="27"/>
      <c r="C229" s="27" t="str">
        <f t="shared" si="76"/>
        <v/>
      </c>
      <c r="D229" s="27"/>
      <c r="E229" s="27" t="str">
        <f t="shared" si="77"/>
        <v/>
      </c>
      <c r="G229" s="36" t="str">
        <f>IF(B229=0,"",IF(B229="","",IF(B229&gt;0,"m","")))</f>
        <v/>
      </c>
    </row>
    <row r="230" spans="1:7" ht="15" hidden="1" customHeight="1" x14ac:dyDescent="0.3">
      <c r="A230" s="40">
        <v>48000</v>
      </c>
      <c r="B230" s="27"/>
      <c r="C230" s="27" t="str">
        <f t="shared" si="76"/>
        <v/>
      </c>
      <c r="D230" s="27"/>
      <c r="E230" s="27" t="str">
        <f t="shared" si="77"/>
        <v/>
      </c>
      <c r="G230" s="36" t="str">
        <f>IF(B230=0,"",IF(B230="","",IF(B230&gt;0,"j","")))</f>
        <v/>
      </c>
    </row>
    <row r="231" spans="1:7" ht="15" hidden="1" customHeight="1" x14ac:dyDescent="0.3">
      <c r="A231" s="40">
        <v>48030</v>
      </c>
      <c r="B231" s="27"/>
      <c r="C231" s="27" t="str">
        <f t="shared" si="76"/>
        <v/>
      </c>
      <c r="D231" s="27"/>
      <c r="E231" s="27" t="str">
        <f t="shared" si="77"/>
        <v/>
      </c>
      <c r="G231" s="36" t="str">
        <f>IF(B231=0,"",IF(B231="","",IF(B231&gt;0,"j","")))</f>
        <v/>
      </c>
    </row>
    <row r="232" spans="1:7" ht="15" hidden="1" customHeight="1" x14ac:dyDescent="0.3">
      <c r="A232" s="40">
        <v>48061</v>
      </c>
      <c r="B232" s="27"/>
      <c r="C232" s="27" t="str">
        <f t="shared" si="76"/>
        <v/>
      </c>
      <c r="D232" s="27"/>
      <c r="E232" s="27" t="str">
        <f t="shared" si="77"/>
        <v/>
      </c>
      <c r="G232" s="36" t="str">
        <f>IF(B232=0,"",IF(B232="","",IF(B232&gt;0,"a","")))</f>
        <v/>
      </c>
    </row>
    <row r="233" spans="1:7" ht="15" hidden="1" customHeight="1" x14ac:dyDescent="0.3">
      <c r="A233" s="40">
        <v>48092</v>
      </c>
      <c r="B233" s="27"/>
      <c r="C233" s="27" t="str">
        <f t="shared" si="76"/>
        <v/>
      </c>
      <c r="D233" s="27"/>
      <c r="E233" s="27" t="str">
        <f t="shared" si="77"/>
        <v/>
      </c>
      <c r="G233" s="36" t="str">
        <f>IF(B233=0,"",IF(B233="","",IF(B233&gt;0,"s","")))</f>
        <v/>
      </c>
    </row>
    <row r="234" spans="1:7" ht="15" hidden="1" customHeight="1" x14ac:dyDescent="0.3">
      <c r="A234" s="40">
        <v>48122</v>
      </c>
      <c r="B234" s="27"/>
      <c r="C234" s="27" t="str">
        <f t="shared" si="76"/>
        <v/>
      </c>
      <c r="D234" s="27"/>
      <c r="E234" s="27" t="str">
        <f t="shared" si="77"/>
        <v/>
      </c>
      <c r="G234" s="36" t="str">
        <f>IF(B234=0,"",IF(B234="","",IF(B234&gt;0,"o","")))</f>
        <v/>
      </c>
    </row>
    <row r="235" spans="1:7" ht="15" hidden="1" customHeight="1" x14ac:dyDescent="0.3">
      <c r="A235" s="40">
        <v>48153</v>
      </c>
      <c r="B235" s="27"/>
      <c r="C235" s="27" t="str">
        <f t="shared" si="76"/>
        <v/>
      </c>
      <c r="D235" s="27"/>
      <c r="E235" s="27" t="str">
        <f t="shared" si="77"/>
        <v/>
      </c>
      <c r="G235" s="36" t="str">
        <f>IF(B235=0,"",IF(B235="","",IF(B235&gt;0,"n","")))</f>
        <v/>
      </c>
    </row>
    <row r="236" spans="1:7" ht="15" hidden="1" customHeight="1" x14ac:dyDescent="0.3">
      <c r="A236" s="41">
        <v>48183</v>
      </c>
      <c r="B236" s="28"/>
      <c r="C236" s="28" t="str">
        <f t="shared" si="76"/>
        <v/>
      </c>
      <c r="D236" s="28"/>
      <c r="E236" s="28" t="str">
        <f t="shared" si="77"/>
        <v/>
      </c>
      <c r="G236" s="36" t="str">
        <f>IF(B236=0,"",IF(B236="","",IF(B236&gt;0,"d","")))</f>
        <v/>
      </c>
    </row>
    <row r="237" spans="1:7" ht="15" hidden="1" customHeight="1" x14ac:dyDescent="0.3">
      <c r="A237" s="42">
        <v>48214</v>
      </c>
      <c r="B237" s="29"/>
      <c r="C237" s="29" t="str">
        <f t="shared" si="76"/>
        <v/>
      </c>
      <c r="D237" s="30"/>
      <c r="E237" s="30" t="str">
        <f t="shared" si="77"/>
        <v/>
      </c>
    </row>
    <row r="238" spans="1:7" ht="17.25" hidden="1" customHeight="1" x14ac:dyDescent="0.3">
      <c r="A238" s="43">
        <v>48245</v>
      </c>
      <c r="B238" s="31"/>
      <c r="C238" s="31" t="str">
        <f t="shared" si="76"/>
        <v/>
      </c>
      <c r="D238" s="32"/>
      <c r="E238" s="32" t="str">
        <f t="shared" si="77"/>
        <v/>
      </c>
    </row>
    <row r="239" spans="1:7" ht="17.25" hidden="1" customHeight="1" x14ac:dyDescent="0.3">
      <c r="A239" s="43">
        <v>48274</v>
      </c>
      <c r="B239" s="31"/>
      <c r="C239" s="31" t="str">
        <f t="shared" si="76"/>
        <v/>
      </c>
      <c r="D239" s="32"/>
      <c r="E239" s="32" t="str">
        <f t="shared" si="77"/>
        <v/>
      </c>
    </row>
    <row r="240" spans="1:7" ht="17.25" hidden="1" customHeight="1" x14ac:dyDescent="0.3">
      <c r="A240" s="43">
        <v>48305</v>
      </c>
      <c r="B240" s="31"/>
      <c r="C240" s="31" t="str">
        <f t="shared" si="76"/>
        <v/>
      </c>
      <c r="D240" s="32"/>
      <c r="E240" s="32" t="str">
        <f t="shared" si="77"/>
        <v/>
      </c>
    </row>
    <row r="241" spans="1:5" ht="17.25" hidden="1" customHeight="1" x14ac:dyDescent="0.3">
      <c r="A241" s="43">
        <v>48335</v>
      </c>
      <c r="B241" s="31"/>
      <c r="C241" s="31" t="str">
        <f t="shared" si="76"/>
        <v/>
      </c>
      <c r="D241" s="32"/>
      <c r="E241" s="32" t="str">
        <f t="shared" si="77"/>
        <v/>
      </c>
    </row>
    <row r="242" spans="1:5" ht="17.25" hidden="1" customHeight="1" x14ac:dyDescent="0.3">
      <c r="A242" s="43">
        <v>48366</v>
      </c>
      <c r="B242" s="31"/>
      <c r="C242" s="31" t="str">
        <f t="shared" si="76"/>
        <v/>
      </c>
      <c r="D242" s="32"/>
      <c r="E242" s="32" t="str">
        <f t="shared" si="77"/>
        <v/>
      </c>
    </row>
    <row r="243" spans="1:5" ht="17.25" hidden="1" customHeight="1" x14ac:dyDescent="0.3">
      <c r="A243" s="43">
        <v>48396</v>
      </c>
      <c r="B243" s="31"/>
      <c r="C243" s="31" t="str">
        <f t="shared" si="76"/>
        <v/>
      </c>
      <c r="D243" s="32"/>
      <c r="E243" s="32" t="str">
        <f t="shared" si="77"/>
        <v/>
      </c>
    </row>
    <row r="244" spans="1:5" ht="17.25" hidden="1" customHeight="1" x14ac:dyDescent="0.3">
      <c r="A244" s="43">
        <v>48427</v>
      </c>
      <c r="B244" s="31"/>
      <c r="C244" s="31" t="str">
        <f t="shared" si="76"/>
        <v/>
      </c>
      <c r="D244" s="32"/>
      <c r="E244" s="32" t="str">
        <f t="shared" si="77"/>
        <v/>
      </c>
    </row>
    <row r="245" spans="1:5" ht="17.25" hidden="1" customHeight="1" x14ac:dyDescent="0.3">
      <c r="A245" s="43">
        <v>48458</v>
      </c>
      <c r="B245" s="31"/>
      <c r="C245" s="31" t="str">
        <f t="shared" si="76"/>
        <v/>
      </c>
      <c r="D245" s="32"/>
      <c r="E245" s="32" t="str">
        <f t="shared" si="77"/>
        <v/>
      </c>
    </row>
    <row r="246" spans="1:5" ht="17.25" hidden="1" customHeight="1" x14ac:dyDescent="0.3">
      <c r="A246" s="43">
        <v>48488</v>
      </c>
      <c r="B246" s="31"/>
      <c r="C246" s="31" t="str">
        <f t="shared" si="76"/>
        <v/>
      </c>
      <c r="D246" s="32"/>
      <c r="E246" s="32" t="str">
        <f t="shared" si="77"/>
        <v/>
      </c>
    </row>
    <row r="247" spans="1:5" ht="17.25" hidden="1" customHeight="1" x14ac:dyDescent="0.3">
      <c r="A247" s="43">
        <v>48519</v>
      </c>
      <c r="B247" s="31"/>
      <c r="C247" s="31" t="str">
        <f t="shared" si="76"/>
        <v/>
      </c>
      <c r="D247" s="32"/>
      <c r="E247" s="32" t="str">
        <f t="shared" si="77"/>
        <v/>
      </c>
    </row>
    <row r="248" spans="1:5" ht="17.25" hidden="1" customHeight="1" x14ac:dyDescent="0.3">
      <c r="A248" s="44">
        <v>48549</v>
      </c>
      <c r="B248" s="33"/>
      <c r="C248" s="33" t="str">
        <f t="shared" si="76"/>
        <v/>
      </c>
      <c r="D248" s="34"/>
      <c r="E248" s="34" t="str">
        <f t="shared" si="77"/>
        <v/>
      </c>
    </row>
    <row r="249" spans="1:5" ht="17.25" hidden="1" customHeight="1" x14ac:dyDescent="0.3">
      <c r="A249" s="45">
        <v>48580</v>
      </c>
      <c r="B249" s="35"/>
      <c r="C249" s="35" t="str">
        <f t="shared" si="76"/>
        <v/>
      </c>
      <c r="D249" s="27"/>
      <c r="E249" s="27" t="str">
        <f t="shared" si="77"/>
        <v/>
      </c>
    </row>
    <row r="250" spans="1:5" ht="17.25" hidden="1" customHeight="1" x14ac:dyDescent="0.3">
      <c r="A250" s="40">
        <v>48611</v>
      </c>
      <c r="B250" s="27"/>
      <c r="C250" s="27" t="str">
        <f t="shared" si="76"/>
        <v/>
      </c>
      <c r="D250" s="27"/>
      <c r="E250" s="27" t="str">
        <f t="shared" si="77"/>
        <v/>
      </c>
    </row>
    <row r="251" spans="1:5" ht="17.25" hidden="1" customHeight="1" x14ac:dyDescent="0.3">
      <c r="A251" s="40">
        <v>48639</v>
      </c>
      <c r="B251" s="27"/>
      <c r="C251" s="27" t="str">
        <f t="shared" si="76"/>
        <v/>
      </c>
      <c r="D251" s="27"/>
      <c r="E251" s="27" t="str">
        <f t="shared" si="77"/>
        <v/>
      </c>
    </row>
    <row r="252" spans="1:5" ht="17.25" hidden="1" customHeight="1" x14ac:dyDescent="0.3">
      <c r="A252" s="40">
        <v>48670</v>
      </c>
      <c r="B252" s="27"/>
      <c r="C252" s="27" t="str">
        <f t="shared" si="76"/>
        <v/>
      </c>
      <c r="D252" s="27"/>
      <c r="E252" s="27" t="str">
        <f t="shared" si="77"/>
        <v/>
      </c>
    </row>
    <row r="253" spans="1:5" ht="17.25" hidden="1" customHeight="1" x14ac:dyDescent="0.3">
      <c r="A253" s="40">
        <v>48700</v>
      </c>
      <c r="B253" s="27"/>
      <c r="C253" s="27" t="str">
        <f t="shared" si="76"/>
        <v/>
      </c>
      <c r="D253" s="27"/>
      <c r="E253" s="27" t="str">
        <f t="shared" si="77"/>
        <v/>
      </c>
    </row>
    <row r="254" spans="1:5" ht="17.25" hidden="1" customHeight="1" x14ac:dyDescent="0.3">
      <c r="A254" s="40">
        <v>48731</v>
      </c>
      <c r="B254" s="27"/>
      <c r="C254" s="27" t="str">
        <f t="shared" si="76"/>
        <v/>
      </c>
      <c r="D254" s="27"/>
      <c r="E254" s="27" t="str">
        <f t="shared" si="77"/>
        <v/>
      </c>
    </row>
    <row r="255" spans="1:5" ht="17.25" hidden="1" customHeight="1" x14ac:dyDescent="0.3">
      <c r="A255" s="40">
        <v>48761</v>
      </c>
      <c r="B255" s="27"/>
      <c r="C255" s="27" t="str">
        <f t="shared" si="76"/>
        <v/>
      </c>
      <c r="D255" s="27"/>
      <c r="E255" s="27" t="str">
        <f t="shared" si="77"/>
        <v/>
      </c>
    </row>
    <row r="256" spans="1:5" ht="17.25" hidden="1" customHeight="1" x14ac:dyDescent="0.3">
      <c r="A256" s="40">
        <v>48792</v>
      </c>
      <c r="B256" s="27"/>
      <c r="C256" s="27" t="str">
        <f t="shared" si="76"/>
        <v/>
      </c>
      <c r="D256" s="27"/>
      <c r="E256" s="27" t="str">
        <f t="shared" si="77"/>
        <v/>
      </c>
    </row>
    <row r="257" spans="1:5" ht="17.25" hidden="1" customHeight="1" x14ac:dyDescent="0.3">
      <c r="A257" s="40">
        <v>48823</v>
      </c>
      <c r="B257" s="27"/>
      <c r="C257" s="27" t="str">
        <f t="shared" si="76"/>
        <v/>
      </c>
      <c r="D257" s="27"/>
      <c r="E257" s="27" t="str">
        <f t="shared" si="77"/>
        <v/>
      </c>
    </row>
    <row r="258" spans="1:5" ht="17.25" hidden="1" customHeight="1" x14ac:dyDescent="0.3">
      <c r="A258" s="40">
        <v>48853</v>
      </c>
      <c r="B258" s="27"/>
      <c r="C258" s="27" t="str">
        <f t="shared" si="76"/>
        <v/>
      </c>
      <c r="D258" s="27"/>
      <c r="E258" s="27" t="str">
        <f t="shared" si="77"/>
        <v/>
      </c>
    </row>
    <row r="259" spans="1:5" ht="17.25" hidden="1" customHeight="1" x14ac:dyDescent="0.3">
      <c r="A259" s="40">
        <v>48884</v>
      </c>
      <c r="B259" s="27"/>
      <c r="C259" s="27" t="str">
        <f t="shared" si="76"/>
        <v/>
      </c>
      <c r="D259" s="27"/>
      <c r="E259" s="27" t="str">
        <f t="shared" si="77"/>
        <v/>
      </c>
    </row>
    <row r="260" spans="1:5" ht="17.25" hidden="1" customHeight="1" x14ac:dyDescent="0.3">
      <c r="A260" s="41">
        <v>48914</v>
      </c>
      <c r="B260" s="28"/>
      <c r="C260" s="28" t="str">
        <f t="shared" si="76"/>
        <v/>
      </c>
      <c r="D260" s="28"/>
      <c r="E260" s="28" t="str">
        <f t="shared" si="77"/>
        <v/>
      </c>
    </row>
    <row r="261" spans="1:5" ht="17.25" hidden="1" customHeight="1" x14ac:dyDescent="0.3">
      <c r="A261" s="42">
        <v>48945</v>
      </c>
      <c r="B261" s="29"/>
      <c r="C261" s="29" t="str">
        <f t="shared" si="76"/>
        <v/>
      </c>
      <c r="D261" s="30"/>
      <c r="E261" s="30" t="str">
        <f t="shared" si="77"/>
        <v/>
      </c>
    </row>
    <row r="262" spans="1:5" ht="17.25" hidden="1" customHeight="1" x14ac:dyDescent="0.3">
      <c r="A262" s="43">
        <v>48976</v>
      </c>
      <c r="B262" s="31"/>
      <c r="C262" s="31" t="str">
        <f t="shared" si="76"/>
        <v/>
      </c>
      <c r="D262" s="32"/>
      <c r="E262" s="32" t="str">
        <f t="shared" si="77"/>
        <v/>
      </c>
    </row>
    <row r="263" spans="1:5" ht="17.25" hidden="1" customHeight="1" x14ac:dyDescent="0.3">
      <c r="A263" s="43">
        <v>49004</v>
      </c>
      <c r="B263" s="31"/>
      <c r="C263" s="31" t="str">
        <f t="shared" si="76"/>
        <v/>
      </c>
      <c r="D263" s="32"/>
      <c r="E263" s="32" t="str">
        <f t="shared" si="77"/>
        <v/>
      </c>
    </row>
    <row r="264" spans="1:5" ht="17.25" hidden="1" customHeight="1" x14ac:dyDescent="0.3">
      <c r="A264" s="43">
        <v>49035</v>
      </c>
      <c r="B264" s="31"/>
      <c r="C264" s="31" t="str">
        <f t="shared" si="76"/>
        <v/>
      </c>
      <c r="D264" s="32"/>
      <c r="E264" s="32" t="str">
        <f t="shared" si="77"/>
        <v/>
      </c>
    </row>
    <row r="265" spans="1:5" ht="17.25" hidden="1" customHeight="1" x14ac:dyDescent="0.3">
      <c r="A265" s="43">
        <v>49065</v>
      </c>
      <c r="B265" s="31"/>
      <c r="C265" s="31" t="str">
        <f t="shared" si="76"/>
        <v/>
      </c>
      <c r="D265" s="32"/>
      <c r="E265" s="32" t="str">
        <f t="shared" si="77"/>
        <v/>
      </c>
    </row>
    <row r="266" spans="1:5" ht="17.25" hidden="1" customHeight="1" x14ac:dyDescent="0.3">
      <c r="A266" s="43">
        <v>49096</v>
      </c>
      <c r="B266" s="31"/>
      <c r="C266" s="31" t="str">
        <f t="shared" si="76"/>
        <v/>
      </c>
      <c r="D266" s="32"/>
      <c r="E266" s="32" t="str">
        <f t="shared" si="77"/>
        <v/>
      </c>
    </row>
    <row r="267" spans="1:5" ht="17.25" hidden="1" customHeight="1" x14ac:dyDescent="0.3">
      <c r="A267" s="43">
        <v>49126</v>
      </c>
      <c r="B267" s="31"/>
      <c r="C267" s="31" t="str">
        <f t="shared" si="76"/>
        <v/>
      </c>
      <c r="D267" s="32"/>
      <c r="E267" s="32" t="str">
        <f t="shared" si="77"/>
        <v/>
      </c>
    </row>
    <row r="268" spans="1:5" ht="17.25" hidden="1" customHeight="1" x14ac:dyDescent="0.3">
      <c r="A268" s="43">
        <v>49157</v>
      </c>
      <c r="B268" s="31"/>
      <c r="C268" s="31" t="str">
        <f t="shared" si="76"/>
        <v/>
      </c>
      <c r="D268" s="32"/>
      <c r="E268" s="32" t="str">
        <f t="shared" si="77"/>
        <v/>
      </c>
    </row>
    <row r="269" spans="1:5" ht="17.25" hidden="1" customHeight="1" x14ac:dyDescent="0.3">
      <c r="A269" s="43">
        <v>49188</v>
      </c>
      <c r="B269" s="31"/>
      <c r="C269" s="31" t="str">
        <f t="shared" si="76"/>
        <v/>
      </c>
      <c r="D269" s="32"/>
      <c r="E269" s="32" t="str">
        <f t="shared" si="77"/>
        <v/>
      </c>
    </row>
    <row r="270" spans="1:5" ht="17.25" hidden="1" customHeight="1" x14ac:dyDescent="0.3">
      <c r="A270" s="43">
        <v>49218</v>
      </c>
      <c r="B270" s="31"/>
      <c r="C270" s="31" t="str">
        <f t="shared" si="76"/>
        <v/>
      </c>
      <c r="D270" s="32"/>
      <c r="E270" s="32" t="str">
        <f t="shared" si="77"/>
        <v/>
      </c>
    </row>
    <row r="271" spans="1:5" ht="17.25" hidden="1" customHeight="1" x14ac:dyDescent="0.3">
      <c r="A271" s="43">
        <v>49249</v>
      </c>
      <c r="B271" s="31"/>
      <c r="C271" s="31" t="str">
        <f t="shared" si="76"/>
        <v/>
      </c>
      <c r="D271" s="32"/>
      <c r="E271" s="32" t="str">
        <f t="shared" si="77"/>
        <v/>
      </c>
    </row>
    <row r="272" spans="1:5" ht="17.25" hidden="1" customHeight="1" x14ac:dyDescent="0.3">
      <c r="A272" s="44">
        <v>49279</v>
      </c>
      <c r="B272" s="33"/>
      <c r="C272" s="33" t="str">
        <f t="shared" si="76"/>
        <v/>
      </c>
      <c r="D272" s="34"/>
      <c r="E272" s="34" t="str">
        <f t="shared" si="77"/>
        <v/>
      </c>
    </row>
    <row r="273" spans="1:5" ht="17.25" hidden="1" customHeight="1" x14ac:dyDescent="0.3">
      <c r="A273" s="45">
        <v>49310</v>
      </c>
      <c r="B273" s="35"/>
      <c r="C273" s="35" t="str">
        <f t="shared" si="76"/>
        <v/>
      </c>
      <c r="D273" s="27"/>
      <c r="E273" s="27" t="str">
        <f t="shared" si="77"/>
        <v/>
      </c>
    </row>
    <row r="274" spans="1:5" ht="17.25" hidden="1" customHeight="1" x14ac:dyDescent="0.3">
      <c r="A274" s="40">
        <v>49341</v>
      </c>
      <c r="B274" s="27"/>
      <c r="C274" s="27" t="str">
        <f t="shared" si="76"/>
        <v/>
      </c>
      <c r="D274" s="27"/>
      <c r="E274" s="27" t="str">
        <f t="shared" si="77"/>
        <v/>
      </c>
    </row>
    <row r="275" spans="1:5" ht="17.25" hidden="1" customHeight="1" x14ac:dyDescent="0.3">
      <c r="A275" s="40">
        <v>49369</v>
      </c>
      <c r="B275" s="27"/>
      <c r="C275" s="27" t="str">
        <f t="shared" si="76"/>
        <v/>
      </c>
      <c r="D275" s="27"/>
      <c r="E275" s="27" t="str">
        <f t="shared" si="77"/>
        <v/>
      </c>
    </row>
    <row r="276" spans="1:5" ht="17.25" hidden="1" customHeight="1" x14ac:dyDescent="0.3">
      <c r="A276" s="40">
        <v>49400</v>
      </c>
      <c r="B276" s="27"/>
      <c r="C276" s="27" t="str">
        <f t="shared" si="76"/>
        <v/>
      </c>
      <c r="D276" s="27"/>
      <c r="E276" s="27" t="str">
        <f t="shared" si="77"/>
        <v/>
      </c>
    </row>
    <row r="277" spans="1:5" ht="17.25" hidden="1" customHeight="1" x14ac:dyDescent="0.3">
      <c r="A277" s="40">
        <v>49430</v>
      </c>
      <c r="B277" s="27"/>
      <c r="C277" s="27" t="str">
        <f t="shared" ref="C277:C340" si="78">IFERROR(IF(B277/B265*100-100=-100,"",B277/B265*100-100),"")</f>
        <v/>
      </c>
      <c r="D277" s="27"/>
      <c r="E277" s="27" t="str">
        <f t="shared" si="77"/>
        <v/>
      </c>
    </row>
    <row r="278" spans="1:5" ht="17.25" hidden="1" customHeight="1" x14ac:dyDescent="0.3">
      <c r="A278" s="40">
        <v>49461</v>
      </c>
      <c r="B278" s="27"/>
      <c r="C278" s="27" t="str">
        <f t="shared" si="78"/>
        <v/>
      </c>
      <c r="D278" s="27"/>
      <c r="E278" s="27" t="str">
        <f t="shared" ref="E278:E341" si="79">IFERROR(IF(D278/D266*100-100=-100,"",D278/D266*100-100),"")</f>
        <v/>
      </c>
    </row>
    <row r="279" spans="1:5" ht="17.25" hidden="1" customHeight="1" x14ac:dyDescent="0.3">
      <c r="A279" s="40">
        <v>49491</v>
      </c>
      <c r="B279" s="27"/>
      <c r="C279" s="27" t="str">
        <f t="shared" si="78"/>
        <v/>
      </c>
      <c r="D279" s="27"/>
      <c r="E279" s="27" t="str">
        <f t="shared" si="79"/>
        <v/>
      </c>
    </row>
    <row r="280" spans="1:5" ht="17.25" hidden="1" customHeight="1" x14ac:dyDescent="0.3">
      <c r="A280" s="40">
        <v>49522</v>
      </c>
      <c r="B280" s="27"/>
      <c r="C280" s="27" t="str">
        <f t="shared" si="78"/>
        <v/>
      </c>
      <c r="D280" s="27"/>
      <c r="E280" s="27" t="str">
        <f t="shared" si="79"/>
        <v/>
      </c>
    </row>
    <row r="281" spans="1:5" ht="17.25" hidden="1" customHeight="1" x14ac:dyDescent="0.3">
      <c r="A281" s="40">
        <v>49553</v>
      </c>
      <c r="B281" s="27"/>
      <c r="C281" s="27" t="str">
        <f t="shared" si="78"/>
        <v/>
      </c>
      <c r="D281" s="27"/>
      <c r="E281" s="27" t="str">
        <f t="shared" si="79"/>
        <v/>
      </c>
    </row>
    <row r="282" spans="1:5" ht="17.25" hidden="1" customHeight="1" x14ac:dyDescent="0.3">
      <c r="A282" s="40">
        <v>49583</v>
      </c>
      <c r="B282" s="27"/>
      <c r="C282" s="27" t="str">
        <f t="shared" si="78"/>
        <v/>
      </c>
      <c r="D282" s="27"/>
      <c r="E282" s="27" t="str">
        <f t="shared" si="79"/>
        <v/>
      </c>
    </row>
    <row r="283" spans="1:5" ht="17.25" hidden="1" customHeight="1" x14ac:dyDescent="0.3">
      <c r="A283" s="40">
        <v>49614</v>
      </c>
      <c r="B283" s="27"/>
      <c r="C283" s="27" t="str">
        <f t="shared" si="78"/>
        <v/>
      </c>
      <c r="D283" s="27"/>
      <c r="E283" s="27" t="str">
        <f t="shared" si="79"/>
        <v/>
      </c>
    </row>
    <row r="284" spans="1:5" ht="17.25" hidden="1" customHeight="1" x14ac:dyDescent="0.3">
      <c r="A284" s="41">
        <v>49644</v>
      </c>
      <c r="B284" s="28"/>
      <c r="C284" s="28" t="str">
        <f t="shared" si="78"/>
        <v/>
      </c>
      <c r="D284" s="28"/>
      <c r="E284" s="28" t="str">
        <f t="shared" si="79"/>
        <v/>
      </c>
    </row>
    <row r="285" spans="1:5" ht="17.25" hidden="1" customHeight="1" x14ac:dyDescent="0.3">
      <c r="A285" s="42">
        <v>49675</v>
      </c>
      <c r="B285" s="29"/>
      <c r="C285" s="29" t="str">
        <f t="shared" si="78"/>
        <v/>
      </c>
      <c r="D285" s="30"/>
      <c r="E285" s="30" t="str">
        <f t="shared" si="79"/>
        <v/>
      </c>
    </row>
    <row r="286" spans="1:5" ht="17.25" hidden="1" customHeight="1" x14ac:dyDescent="0.3">
      <c r="A286" s="43">
        <v>49706</v>
      </c>
      <c r="B286" s="31"/>
      <c r="C286" s="31" t="str">
        <f t="shared" si="78"/>
        <v/>
      </c>
      <c r="D286" s="32"/>
      <c r="E286" s="32" t="str">
        <f t="shared" si="79"/>
        <v/>
      </c>
    </row>
    <row r="287" spans="1:5" ht="17.25" hidden="1" customHeight="1" x14ac:dyDescent="0.3">
      <c r="A287" s="43">
        <v>49735</v>
      </c>
      <c r="B287" s="31"/>
      <c r="C287" s="31" t="str">
        <f t="shared" si="78"/>
        <v/>
      </c>
      <c r="D287" s="32"/>
      <c r="E287" s="32" t="str">
        <f t="shared" si="79"/>
        <v/>
      </c>
    </row>
    <row r="288" spans="1:5" ht="17.25" hidden="1" customHeight="1" x14ac:dyDescent="0.3">
      <c r="A288" s="43">
        <v>49766</v>
      </c>
      <c r="B288" s="31"/>
      <c r="C288" s="31" t="str">
        <f t="shared" si="78"/>
        <v/>
      </c>
      <c r="D288" s="32"/>
      <c r="E288" s="32" t="str">
        <f t="shared" si="79"/>
        <v/>
      </c>
    </row>
    <row r="289" spans="1:5" ht="17.25" hidden="1" customHeight="1" x14ac:dyDescent="0.3">
      <c r="A289" s="43">
        <v>49796</v>
      </c>
      <c r="B289" s="31"/>
      <c r="C289" s="31" t="str">
        <f t="shared" si="78"/>
        <v/>
      </c>
      <c r="D289" s="32"/>
      <c r="E289" s="32" t="str">
        <f t="shared" si="79"/>
        <v/>
      </c>
    </row>
    <row r="290" spans="1:5" ht="17.25" hidden="1" customHeight="1" x14ac:dyDescent="0.3">
      <c r="A290" s="43">
        <v>49827</v>
      </c>
      <c r="B290" s="31"/>
      <c r="C290" s="31" t="str">
        <f t="shared" si="78"/>
        <v/>
      </c>
      <c r="D290" s="32"/>
      <c r="E290" s="32" t="str">
        <f t="shared" si="79"/>
        <v/>
      </c>
    </row>
    <row r="291" spans="1:5" ht="17.25" hidden="1" customHeight="1" x14ac:dyDescent="0.3">
      <c r="A291" s="43">
        <v>49857</v>
      </c>
      <c r="B291" s="31"/>
      <c r="C291" s="31" t="str">
        <f t="shared" si="78"/>
        <v/>
      </c>
      <c r="D291" s="32"/>
      <c r="E291" s="32" t="str">
        <f t="shared" si="79"/>
        <v/>
      </c>
    </row>
    <row r="292" spans="1:5" ht="17.25" hidden="1" customHeight="1" x14ac:dyDescent="0.3">
      <c r="A292" s="43">
        <v>49888</v>
      </c>
      <c r="B292" s="31"/>
      <c r="C292" s="31" t="str">
        <f t="shared" si="78"/>
        <v/>
      </c>
      <c r="D292" s="32"/>
      <c r="E292" s="32" t="str">
        <f t="shared" si="79"/>
        <v/>
      </c>
    </row>
    <row r="293" spans="1:5" ht="17.25" hidden="1" customHeight="1" x14ac:dyDescent="0.3">
      <c r="A293" s="43">
        <v>49919</v>
      </c>
      <c r="B293" s="31"/>
      <c r="C293" s="31" t="str">
        <f t="shared" si="78"/>
        <v/>
      </c>
      <c r="D293" s="32"/>
      <c r="E293" s="32" t="str">
        <f t="shared" si="79"/>
        <v/>
      </c>
    </row>
    <row r="294" spans="1:5" ht="17.25" hidden="1" customHeight="1" x14ac:dyDescent="0.3">
      <c r="A294" s="43">
        <v>49949</v>
      </c>
      <c r="B294" s="31"/>
      <c r="C294" s="31" t="str">
        <f t="shared" si="78"/>
        <v/>
      </c>
      <c r="D294" s="32"/>
      <c r="E294" s="32" t="str">
        <f t="shared" si="79"/>
        <v/>
      </c>
    </row>
    <row r="295" spans="1:5" ht="17.25" hidden="1" customHeight="1" x14ac:dyDescent="0.3">
      <c r="A295" s="43">
        <v>49980</v>
      </c>
      <c r="B295" s="31"/>
      <c r="C295" s="31" t="str">
        <f t="shared" si="78"/>
        <v/>
      </c>
      <c r="D295" s="32"/>
      <c r="E295" s="32" t="str">
        <f t="shared" si="79"/>
        <v/>
      </c>
    </row>
    <row r="296" spans="1:5" ht="17.25" hidden="1" customHeight="1" x14ac:dyDescent="0.3">
      <c r="A296" s="44">
        <v>50010</v>
      </c>
      <c r="B296" s="33"/>
      <c r="C296" s="33" t="str">
        <f t="shared" si="78"/>
        <v/>
      </c>
      <c r="D296" s="34"/>
      <c r="E296" s="34" t="str">
        <f t="shared" si="79"/>
        <v/>
      </c>
    </row>
    <row r="297" spans="1:5" ht="17.25" hidden="1" customHeight="1" x14ac:dyDescent="0.3">
      <c r="A297" s="45">
        <v>50041</v>
      </c>
      <c r="B297" s="35"/>
      <c r="C297" s="35" t="str">
        <f t="shared" si="78"/>
        <v/>
      </c>
      <c r="D297" s="27"/>
      <c r="E297" s="27" t="str">
        <f t="shared" si="79"/>
        <v/>
      </c>
    </row>
    <row r="298" spans="1:5" ht="17.25" hidden="1" customHeight="1" x14ac:dyDescent="0.3">
      <c r="A298" s="40">
        <v>50072</v>
      </c>
      <c r="B298" s="27"/>
      <c r="C298" s="27" t="str">
        <f t="shared" si="78"/>
        <v/>
      </c>
      <c r="D298" s="27"/>
      <c r="E298" s="27" t="str">
        <f t="shared" si="79"/>
        <v/>
      </c>
    </row>
    <row r="299" spans="1:5" ht="17.25" hidden="1" customHeight="1" x14ac:dyDescent="0.3">
      <c r="A299" s="40">
        <v>50100</v>
      </c>
      <c r="B299" s="27"/>
      <c r="C299" s="27" t="str">
        <f t="shared" si="78"/>
        <v/>
      </c>
      <c r="D299" s="27"/>
      <c r="E299" s="27" t="str">
        <f t="shared" si="79"/>
        <v/>
      </c>
    </row>
    <row r="300" spans="1:5" ht="17.25" hidden="1" customHeight="1" x14ac:dyDescent="0.3">
      <c r="A300" s="40">
        <v>50131</v>
      </c>
      <c r="B300" s="27"/>
      <c r="C300" s="27" t="str">
        <f t="shared" si="78"/>
        <v/>
      </c>
      <c r="D300" s="27"/>
      <c r="E300" s="27" t="str">
        <f t="shared" si="79"/>
        <v/>
      </c>
    </row>
    <row r="301" spans="1:5" ht="17.25" hidden="1" customHeight="1" x14ac:dyDescent="0.3">
      <c r="A301" s="40">
        <v>50161</v>
      </c>
      <c r="B301" s="27"/>
      <c r="C301" s="27" t="str">
        <f t="shared" si="78"/>
        <v/>
      </c>
      <c r="D301" s="27"/>
      <c r="E301" s="27" t="str">
        <f t="shared" si="79"/>
        <v/>
      </c>
    </row>
    <row r="302" spans="1:5" ht="17.25" hidden="1" customHeight="1" x14ac:dyDescent="0.3">
      <c r="A302" s="40">
        <v>50192</v>
      </c>
      <c r="B302" s="27"/>
      <c r="C302" s="27" t="str">
        <f t="shared" si="78"/>
        <v/>
      </c>
      <c r="D302" s="27"/>
      <c r="E302" s="27" t="str">
        <f t="shared" si="79"/>
        <v/>
      </c>
    </row>
    <row r="303" spans="1:5" ht="17.25" hidden="1" customHeight="1" x14ac:dyDescent="0.3">
      <c r="A303" s="40">
        <v>50222</v>
      </c>
      <c r="B303" s="27"/>
      <c r="C303" s="27" t="str">
        <f t="shared" si="78"/>
        <v/>
      </c>
      <c r="D303" s="27"/>
      <c r="E303" s="27" t="str">
        <f t="shared" si="79"/>
        <v/>
      </c>
    </row>
    <row r="304" spans="1:5" ht="17.25" hidden="1" customHeight="1" x14ac:dyDescent="0.3">
      <c r="A304" s="40">
        <v>50253</v>
      </c>
      <c r="B304" s="27"/>
      <c r="C304" s="27" t="str">
        <f t="shared" si="78"/>
        <v/>
      </c>
      <c r="D304" s="27"/>
      <c r="E304" s="27" t="str">
        <f t="shared" si="79"/>
        <v/>
      </c>
    </row>
    <row r="305" spans="1:5" ht="17.25" hidden="1" customHeight="1" x14ac:dyDescent="0.3">
      <c r="A305" s="40">
        <v>50284</v>
      </c>
      <c r="B305" s="27"/>
      <c r="C305" s="27" t="str">
        <f t="shared" si="78"/>
        <v/>
      </c>
      <c r="D305" s="27"/>
      <c r="E305" s="27" t="str">
        <f t="shared" si="79"/>
        <v/>
      </c>
    </row>
    <row r="306" spans="1:5" ht="17.25" hidden="1" customHeight="1" x14ac:dyDescent="0.3">
      <c r="A306" s="40">
        <v>50314</v>
      </c>
      <c r="B306" s="27"/>
      <c r="C306" s="27" t="str">
        <f t="shared" si="78"/>
        <v/>
      </c>
      <c r="D306" s="27"/>
      <c r="E306" s="27" t="str">
        <f t="shared" si="79"/>
        <v/>
      </c>
    </row>
    <row r="307" spans="1:5" ht="17.25" hidden="1" customHeight="1" x14ac:dyDescent="0.3">
      <c r="A307" s="40">
        <v>50345</v>
      </c>
      <c r="B307" s="27"/>
      <c r="C307" s="27" t="str">
        <f t="shared" si="78"/>
        <v/>
      </c>
      <c r="D307" s="27"/>
      <c r="E307" s="27" t="str">
        <f t="shared" si="79"/>
        <v/>
      </c>
    </row>
    <row r="308" spans="1:5" ht="17.25" hidden="1" customHeight="1" x14ac:dyDescent="0.3">
      <c r="A308" s="41">
        <v>50375</v>
      </c>
      <c r="B308" s="28"/>
      <c r="C308" s="28" t="str">
        <f t="shared" si="78"/>
        <v/>
      </c>
      <c r="D308" s="28"/>
      <c r="E308" s="28" t="str">
        <f t="shared" si="79"/>
        <v/>
      </c>
    </row>
    <row r="309" spans="1:5" ht="17.25" hidden="1" customHeight="1" x14ac:dyDescent="0.3">
      <c r="A309" s="42">
        <v>50406</v>
      </c>
      <c r="B309" s="29"/>
      <c r="C309" s="29" t="str">
        <f t="shared" si="78"/>
        <v/>
      </c>
      <c r="D309" s="30"/>
      <c r="E309" s="30" t="str">
        <f t="shared" si="79"/>
        <v/>
      </c>
    </row>
    <row r="310" spans="1:5" ht="17.25" hidden="1" customHeight="1" x14ac:dyDescent="0.3">
      <c r="A310" s="43">
        <v>50437</v>
      </c>
      <c r="B310" s="31"/>
      <c r="C310" s="31" t="str">
        <f t="shared" si="78"/>
        <v/>
      </c>
      <c r="D310" s="32"/>
      <c r="E310" s="32" t="str">
        <f t="shared" si="79"/>
        <v/>
      </c>
    </row>
    <row r="311" spans="1:5" ht="17.25" hidden="1" customHeight="1" x14ac:dyDescent="0.3">
      <c r="A311" s="43">
        <v>50465</v>
      </c>
      <c r="B311" s="31"/>
      <c r="C311" s="31" t="str">
        <f t="shared" si="78"/>
        <v/>
      </c>
      <c r="D311" s="32"/>
      <c r="E311" s="32" t="str">
        <f t="shared" si="79"/>
        <v/>
      </c>
    </row>
    <row r="312" spans="1:5" ht="17.25" hidden="1" customHeight="1" x14ac:dyDescent="0.3">
      <c r="A312" s="43">
        <v>50496</v>
      </c>
      <c r="B312" s="31"/>
      <c r="C312" s="31" t="str">
        <f t="shared" si="78"/>
        <v/>
      </c>
      <c r="D312" s="32"/>
      <c r="E312" s="32" t="str">
        <f t="shared" si="79"/>
        <v/>
      </c>
    </row>
    <row r="313" spans="1:5" ht="17.25" hidden="1" customHeight="1" x14ac:dyDescent="0.3">
      <c r="A313" s="43">
        <v>50526</v>
      </c>
      <c r="B313" s="31"/>
      <c r="C313" s="31" t="str">
        <f t="shared" si="78"/>
        <v/>
      </c>
      <c r="D313" s="32"/>
      <c r="E313" s="32" t="str">
        <f t="shared" si="79"/>
        <v/>
      </c>
    </row>
    <row r="314" spans="1:5" ht="17.25" hidden="1" customHeight="1" x14ac:dyDescent="0.3">
      <c r="A314" s="43">
        <v>50557</v>
      </c>
      <c r="B314" s="31"/>
      <c r="C314" s="31" t="str">
        <f t="shared" si="78"/>
        <v/>
      </c>
      <c r="D314" s="32"/>
      <c r="E314" s="32" t="str">
        <f t="shared" si="79"/>
        <v/>
      </c>
    </row>
    <row r="315" spans="1:5" ht="17.25" hidden="1" customHeight="1" x14ac:dyDescent="0.3">
      <c r="A315" s="43">
        <v>50587</v>
      </c>
      <c r="B315" s="31"/>
      <c r="C315" s="31" t="str">
        <f t="shared" si="78"/>
        <v/>
      </c>
      <c r="D315" s="32"/>
      <c r="E315" s="32" t="str">
        <f t="shared" si="79"/>
        <v/>
      </c>
    </row>
    <row r="316" spans="1:5" ht="17.25" hidden="1" customHeight="1" x14ac:dyDescent="0.3">
      <c r="A316" s="43">
        <v>50618</v>
      </c>
      <c r="B316" s="31"/>
      <c r="C316" s="31" t="str">
        <f t="shared" si="78"/>
        <v/>
      </c>
      <c r="D316" s="32"/>
      <c r="E316" s="32" t="str">
        <f t="shared" si="79"/>
        <v/>
      </c>
    </row>
    <row r="317" spans="1:5" ht="17.25" hidden="1" customHeight="1" x14ac:dyDescent="0.3">
      <c r="A317" s="43">
        <v>50649</v>
      </c>
      <c r="B317" s="31"/>
      <c r="C317" s="31" t="str">
        <f t="shared" si="78"/>
        <v/>
      </c>
      <c r="D317" s="32"/>
      <c r="E317" s="32" t="str">
        <f t="shared" si="79"/>
        <v/>
      </c>
    </row>
    <row r="318" spans="1:5" ht="17.25" hidden="1" customHeight="1" x14ac:dyDescent="0.3">
      <c r="A318" s="43">
        <v>50679</v>
      </c>
      <c r="B318" s="31"/>
      <c r="C318" s="31" t="str">
        <f t="shared" si="78"/>
        <v/>
      </c>
      <c r="D318" s="32"/>
      <c r="E318" s="32" t="str">
        <f t="shared" si="79"/>
        <v/>
      </c>
    </row>
    <row r="319" spans="1:5" ht="17.25" hidden="1" customHeight="1" x14ac:dyDescent="0.3">
      <c r="A319" s="43">
        <v>50710</v>
      </c>
      <c r="B319" s="31"/>
      <c r="C319" s="31" t="str">
        <f t="shared" si="78"/>
        <v/>
      </c>
      <c r="D319" s="32"/>
      <c r="E319" s="32" t="str">
        <f t="shared" si="79"/>
        <v/>
      </c>
    </row>
    <row r="320" spans="1:5" ht="17.25" hidden="1" customHeight="1" x14ac:dyDescent="0.3">
      <c r="A320" s="44">
        <v>50740</v>
      </c>
      <c r="B320" s="33"/>
      <c r="C320" s="33" t="str">
        <f t="shared" si="78"/>
        <v/>
      </c>
      <c r="D320" s="34"/>
      <c r="E320" s="34" t="str">
        <f t="shared" si="79"/>
        <v/>
      </c>
    </row>
    <row r="321" spans="1:5" ht="17.25" hidden="1" customHeight="1" x14ac:dyDescent="0.3">
      <c r="A321" s="45">
        <v>50771</v>
      </c>
      <c r="B321" s="35"/>
      <c r="C321" s="35" t="str">
        <f t="shared" si="78"/>
        <v/>
      </c>
      <c r="D321" s="27"/>
      <c r="E321" s="27" t="str">
        <f t="shared" si="79"/>
        <v/>
      </c>
    </row>
    <row r="322" spans="1:5" ht="17.25" hidden="1" customHeight="1" x14ac:dyDescent="0.3">
      <c r="A322" s="40">
        <v>50802</v>
      </c>
      <c r="B322" s="27"/>
      <c r="C322" s="27" t="str">
        <f t="shared" si="78"/>
        <v/>
      </c>
      <c r="D322" s="27"/>
      <c r="E322" s="27" t="str">
        <f t="shared" si="79"/>
        <v/>
      </c>
    </row>
    <row r="323" spans="1:5" ht="17.25" hidden="1" customHeight="1" x14ac:dyDescent="0.3">
      <c r="A323" s="40">
        <v>50830</v>
      </c>
      <c r="B323" s="27"/>
      <c r="C323" s="27" t="str">
        <f t="shared" si="78"/>
        <v/>
      </c>
      <c r="D323" s="27"/>
      <c r="E323" s="27" t="str">
        <f t="shared" si="79"/>
        <v/>
      </c>
    </row>
    <row r="324" spans="1:5" ht="17.25" hidden="1" customHeight="1" x14ac:dyDescent="0.3">
      <c r="A324" s="40">
        <v>50861</v>
      </c>
      <c r="B324" s="27"/>
      <c r="C324" s="27" t="str">
        <f t="shared" si="78"/>
        <v/>
      </c>
      <c r="D324" s="27"/>
      <c r="E324" s="27" t="str">
        <f t="shared" si="79"/>
        <v/>
      </c>
    </row>
    <row r="325" spans="1:5" ht="17.25" hidden="1" customHeight="1" x14ac:dyDescent="0.3">
      <c r="A325" s="40">
        <v>50891</v>
      </c>
      <c r="B325" s="27"/>
      <c r="C325" s="27" t="str">
        <f t="shared" si="78"/>
        <v/>
      </c>
      <c r="D325" s="27"/>
      <c r="E325" s="27" t="str">
        <f t="shared" si="79"/>
        <v/>
      </c>
    </row>
    <row r="326" spans="1:5" ht="17.25" hidden="1" customHeight="1" x14ac:dyDescent="0.3">
      <c r="A326" s="40">
        <v>50922</v>
      </c>
      <c r="B326" s="27"/>
      <c r="C326" s="27" t="str">
        <f t="shared" si="78"/>
        <v/>
      </c>
      <c r="D326" s="27"/>
      <c r="E326" s="27" t="str">
        <f t="shared" si="79"/>
        <v/>
      </c>
    </row>
    <row r="327" spans="1:5" ht="17.25" hidden="1" customHeight="1" x14ac:dyDescent="0.3">
      <c r="A327" s="40">
        <v>50952</v>
      </c>
      <c r="B327" s="27"/>
      <c r="C327" s="27" t="str">
        <f t="shared" si="78"/>
        <v/>
      </c>
      <c r="D327" s="27"/>
      <c r="E327" s="27" t="str">
        <f t="shared" si="79"/>
        <v/>
      </c>
    </row>
    <row r="328" spans="1:5" ht="17.25" hidden="1" customHeight="1" x14ac:dyDescent="0.3">
      <c r="A328" s="40">
        <v>50983</v>
      </c>
      <c r="B328" s="27"/>
      <c r="C328" s="27" t="str">
        <f t="shared" si="78"/>
        <v/>
      </c>
      <c r="D328" s="27"/>
      <c r="E328" s="27" t="str">
        <f t="shared" si="79"/>
        <v/>
      </c>
    </row>
    <row r="329" spans="1:5" ht="17.25" hidden="1" customHeight="1" x14ac:dyDescent="0.3">
      <c r="A329" s="40">
        <v>51014</v>
      </c>
      <c r="B329" s="27"/>
      <c r="C329" s="27" t="str">
        <f t="shared" si="78"/>
        <v/>
      </c>
      <c r="D329" s="27"/>
      <c r="E329" s="27" t="str">
        <f t="shared" si="79"/>
        <v/>
      </c>
    </row>
    <row r="330" spans="1:5" ht="17.25" hidden="1" customHeight="1" x14ac:dyDescent="0.3">
      <c r="A330" s="40">
        <v>51044</v>
      </c>
      <c r="B330" s="27"/>
      <c r="C330" s="27" t="str">
        <f t="shared" si="78"/>
        <v/>
      </c>
      <c r="D330" s="27"/>
      <c r="E330" s="27" t="str">
        <f t="shared" si="79"/>
        <v/>
      </c>
    </row>
    <row r="331" spans="1:5" ht="17.25" hidden="1" customHeight="1" x14ac:dyDescent="0.3">
      <c r="A331" s="40">
        <v>51075</v>
      </c>
      <c r="B331" s="27"/>
      <c r="C331" s="27" t="str">
        <f t="shared" si="78"/>
        <v/>
      </c>
      <c r="D331" s="27"/>
      <c r="E331" s="27" t="str">
        <f t="shared" si="79"/>
        <v/>
      </c>
    </row>
    <row r="332" spans="1:5" ht="17.25" hidden="1" customHeight="1" x14ac:dyDescent="0.3">
      <c r="A332" s="41">
        <v>51105</v>
      </c>
      <c r="B332" s="28"/>
      <c r="C332" s="28" t="str">
        <f t="shared" si="78"/>
        <v/>
      </c>
      <c r="D332" s="28"/>
      <c r="E332" s="28" t="str">
        <f t="shared" si="79"/>
        <v/>
      </c>
    </row>
    <row r="333" spans="1:5" ht="17.25" hidden="1" customHeight="1" x14ac:dyDescent="0.3">
      <c r="A333" s="42">
        <v>51136</v>
      </c>
      <c r="B333" s="29"/>
      <c r="C333" s="29" t="str">
        <f t="shared" si="78"/>
        <v/>
      </c>
      <c r="D333" s="30"/>
      <c r="E333" s="30" t="str">
        <f t="shared" si="79"/>
        <v/>
      </c>
    </row>
    <row r="334" spans="1:5" ht="17.25" hidden="1" customHeight="1" x14ac:dyDescent="0.3">
      <c r="A334" s="43">
        <v>51167</v>
      </c>
      <c r="B334" s="31"/>
      <c r="C334" s="31" t="str">
        <f t="shared" si="78"/>
        <v/>
      </c>
      <c r="D334" s="32"/>
      <c r="E334" s="32" t="str">
        <f t="shared" si="79"/>
        <v/>
      </c>
    </row>
    <row r="335" spans="1:5" ht="17.25" hidden="1" customHeight="1" x14ac:dyDescent="0.3">
      <c r="A335" s="43">
        <v>51196</v>
      </c>
      <c r="B335" s="31"/>
      <c r="C335" s="31" t="str">
        <f t="shared" si="78"/>
        <v/>
      </c>
      <c r="D335" s="32"/>
      <c r="E335" s="32" t="str">
        <f t="shared" si="79"/>
        <v/>
      </c>
    </row>
    <row r="336" spans="1:5" ht="17.25" hidden="1" customHeight="1" x14ac:dyDescent="0.3">
      <c r="A336" s="43">
        <v>51227</v>
      </c>
      <c r="B336" s="31"/>
      <c r="C336" s="31" t="str">
        <f t="shared" si="78"/>
        <v/>
      </c>
      <c r="D336" s="32"/>
      <c r="E336" s="32" t="str">
        <f t="shared" si="79"/>
        <v/>
      </c>
    </row>
    <row r="337" spans="1:5" ht="17.25" hidden="1" customHeight="1" x14ac:dyDescent="0.3">
      <c r="A337" s="43">
        <v>51257</v>
      </c>
      <c r="B337" s="31"/>
      <c r="C337" s="31" t="str">
        <f t="shared" si="78"/>
        <v/>
      </c>
      <c r="D337" s="32"/>
      <c r="E337" s="32" t="str">
        <f t="shared" si="79"/>
        <v/>
      </c>
    </row>
    <row r="338" spans="1:5" ht="17.25" hidden="1" customHeight="1" x14ac:dyDescent="0.3">
      <c r="A338" s="43">
        <v>51288</v>
      </c>
      <c r="B338" s="31"/>
      <c r="C338" s="31" t="str">
        <f t="shared" si="78"/>
        <v/>
      </c>
      <c r="D338" s="32"/>
      <c r="E338" s="32" t="str">
        <f t="shared" si="79"/>
        <v/>
      </c>
    </row>
    <row r="339" spans="1:5" ht="17.25" hidden="1" customHeight="1" x14ac:dyDescent="0.3">
      <c r="A339" s="43">
        <v>51318</v>
      </c>
      <c r="B339" s="31"/>
      <c r="C339" s="31" t="str">
        <f t="shared" si="78"/>
        <v/>
      </c>
      <c r="D339" s="32"/>
      <c r="E339" s="32" t="str">
        <f t="shared" si="79"/>
        <v/>
      </c>
    </row>
    <row r="340" spans="1:5" ht="17.25" hidden="1" customHeight="1" x14ac:dyDescent="0.3">
      <c r="A340" s="43">
        <v>51349</v>
      </c>
      <c r="B340" s="31"/>
      <c r="C340" s="31" t="str">
        <f t="shared" si="78"/>
        <v/>
      </c>
      <c r="D340" s="32"/>
      <c r="E340" s="32" t="str">
        <f t="shared" si="79"/>
        <v/>
      </c>
    </row>
    <row r="341" spans="1:5" ht="17.25" hidden="1" customHeight="1" x14ac:dyDescent="0.3">
      <c r="A341" s="43">
        <v>51380</v>
      </c>
      <c r="B341" s="31"/>
      <c r="C341" s="31" t="str">
        <f t="shared" ref="C341:C404" si="80">IFERROR(IF(B341/B329*100-100=-100,"",B341/B329*100-100),"")</f>
        <v/>
      </c>
      <c r="D341" s="32"/>
      <c r="E341" s="32" t="str">
        <f t="shared" si="79"/>
        <v/>
      </c>
    </row>
    <row r="342" spans="1:5" ht="17.25" hidden="1" customHeight="1" x14ac:dyDescent="0.3">
      <c r="A342" s="43">
        <v>51410</v>
      </c>
      <c r="B342" s="31"/>
      <c r="C342" s="31" t="str">
        <f t="shared" si="80"/>
        <v/>
      </c>
      <c r="D342" s="32"/>
      <c r="E342" s="32" t="str">
        <f t="shared" ref="E342:E405" si="81">IFERROR(IF(D342/D330*100-100=-100,"",D342/D330*100-100),"")</f>
        <v/>
      </c>
    </row>
    <row r="343" spans="1:5" ht="17.25" hidden="1" customHeight="1" x14ac:dyDescent="0.3">
      <c r="A343" s="43">
        <v>51441</v>
      </c>
      <c r="B343" s="31"/>
      <c r="C343" s="31" t="str">
        <f t="shared" si="80"/>
        <v/>
      </c>
      <c r="D343" s="32"/>
      <c r="E343" s="32" t="str">
        <f t="shared" si="81"/>
        <v/>
      </c>
    </row>
    <row r="344" spans="1:5" ht="17.25" hidden="1" customHeight="1" x14ac:dyDescent="0.3">
      <c r="A344" s="44">
        <v>51471</v>
      </c>
      <c r="B344" s="33"/>
      <c r="C344" s="33" t="str">
        <f t="shared" si="80"/>
        <v/>
      </c>
      <c r="D344" s="34"/>
      <c r="E344" s="34" t="str">
        <f t="shared" si="81"/>
        <v/>
      </c>
    </row>
    <row r="345" spans="1:5" ht="17.25" hidden="1" customHeight="1" x14ac:dyDescent="0.3">
      <c r="A345" s="45">
        <v>51502</v>
      </c>
      <c r="B345" s="35"/>
      <c r="C345" s="35" t="str">
        <f t="shared" si="80"/>
        <v/>
      </c>
      <c r="D345" s="27"/>
      <c r="E345" s="27" t="str">
        <f t="shared" si="81"/>
        <v/>
      </c>
    </row>
    <row r="346" spans="1:5" ht="17.25" hidden="1" customHeight="1" x14ac:dyDescent="0.3">
      <c r="A346" s="40">
        <v>51533</v>
      </c>
      <c r="B346" s="27"/>
      <c r="C346" s="27" t="str">
        <f t="shared" si="80"/>
        <v/>
      </c>
      <c r="D346" s="27"/>
      <c r="E346" s="27" t="str">
        <f t="shared" si="81"/>
        <v/>
      </c>
    </row>
    <row r="347" spans="1:5" ht="17.25" hidden="1" customHeight="1" x14ac:dyDescent="0.3">
      <c r="A347" s="40">
        <v>51561</v>
      </c>
      <c r="B347" s="27"/>
      <c r="C347" s="27" t="str">
        <f t="shared" si="80"/>
        <v/>
      </c>
      <c r="D347" s="27"/>
      <c r="E347" s="27" t="str">
        <f t="shared" si="81"/>
        <v/>
      </c>
    </row>
    <row r="348" spans="1:5" ht="17.25" hidden="1" customHeight="1" x14ac:dyDescent="0.3">
      <c r="A348" s="40">
        <v>51592</v>
      </c>
      <c r="B348" s="27"/>
      <c r="C348" s="27" t="str">
        <f t="shared" si="80"/>
        <v/>
      </c>
      <c r="D348" s="27"/>
      <c r="E348" s="27" t="str">
        <f t="shared" si="81"/>
        <v/>
      </c>
    </row>
    <row r="349" spans="1:5" ht="17.25" hidden="1" customHeight="1" x14ac:dyDescent="0.3">
      <c r="A349" s="40">
        <v>51622</v>
      </c>
      <c r="B349" s="27"/>
      <c r="C349" s="27" t="str">
        <f t="shared" si="80"/>
        <v/>
      </c>
      <c r="D349" s="27"/>
      <c r="E349" s="27" t="str">
        <f t="shared" si="81"/>
        <v/>
      </c>
    </row>
    <row r="350" spans="1:5" ht="17.25" hidden="1" customHeight="1" x14ac:dyDescent="0.3">
      <c r="A350" s="40">
        <v>51653</v>
      </c>
      <c r="B350" s="27"/>
      <c r="C350" s="27" t="str">
        <f t="shared" si="80"/>
        <v/>
      </c>
      <c r="D350" s="27"/>
      <c r="E350" s="27" t="str">
        <f t="shared" si="81"/>
        <v/>
      </c>
    </row>
    <row r="351" spans="1:5" ht="17.25" hidden="1" customHeight="1" x14ac:dyDescent="0.3">
      <c r="A351" s="40">
        <v>51683</v>
      </c>
      <c r="B351" s="27"/>
      <c r="C351" s="27" t="str">
        <f t="shared" si="80"/>
        <v/>
      </c>
      <c r="D351" s="27"/>
      <c r="E351" s="27" t="str">
        <f t="shared" si="81"/>
        <v/>
      </c>
    </row>
    <row r="352" spans="1:5" ht="17.25" hidden="1" customHeight="1" x14ac:dyDescent="0.3">
      <c r="A352" s="40">
        <v>51714</v>
      </c>
      <c r="B352" s="27"/>
      <c r="C352" s="27" t="str">
        <f t="shared" si="80"/>
        <v/>
      </c>
      <c r="D352" s="27"/>
      <c r="E352" s="27" t="str">
        <f t="shared" si="81"/>
        <v/>
      </c>
    </row>
    <row r="353" spans="1:5" ht="17.25" hidden="1" customHeight="1" x14ac:dyDescent="0.3">
      <c r="A353" s="40">
        <v>51745</v>
      </c>
      <c r="B353" s="27"/>
      <c r="C353" s="27" t="str">
        <f t="shared" si="80"/>
        <v/>
      </c>
      <c r="D353" s="27"/>
      <c r="E353" s="27" t="str">
        <f t="shared" si="81"/>
        <v/>
      </c>
    </row>
    <row r="354" spans="1:5" ht="17.25" hidden="1" customHeight="1" x14ac:dyDescent="0.3">
      <c r="A354" s="40">
        <v>51775</v>
      </c>
      <c r="B354" s="27"/>
      <c r="C354" s="27" t="str">
        <f t="shared" si="80"/>
        <v/>
      </c>
      <c r="D354" s="27"/>
      <c r="E354" s="27" t="str">
        <f t="shared" si="81"/>
        <v/>
      </c>
    </row>
    <row r="355" spans="1:5" ht="17.25" hidden="1" customHeight="1" x14ac:dyDescent="0.3">
      <c r="A355" s="40">
        <v>51806</v>
      </c>
      <c r="B355" s="27"/>
      <c r="C355" s="27" t="str">
        <f t="shared" si="80"/>
        <v/>
      </c>
      <c r="D355" s="27"/>
      <c r="E355" s="27" t="str">
        <f t="shared" si="81"/>
        <v/>
      </c>
    </row>
    <row r="356" spans="1:5" ht="17.25" hidden="1" customHeight="1" x14ac:dyDescent="0.3">
      <c r="A356" s="41">
        <v>51836</v>
      </c>
      <c r="B356" s="28"/>
      <c r="C356" s="28" t="str">
        <f t="shared" si="80"/>
        <v/>
      </c>
      <c r="D356" s="28"/>
      <c r="E356" s="28" t="str">
        <f t="shared" si="81"/>
        <v/>
      </c>
    </row>
    <row r="357" spans="1:5" ht="17.25" hidden="1" customHeight="1" x14ac:dyDescent="0.3">
      <c r="A357" s="42">
        <v>51867</v>
      </c>
      <c r="B357" s="29"/>
      <c r="C357" s="29" t="str">
        <f t="shared" si="80"/>
        <v/>
      </c>
      <c r="D357" s="30"/>
      <c r="E357" s="30" t="str">
        <f t="shared" si="81"/>
        <v/>
      </c>
    </row>
    <row r="358" spans="1:5" ht="17.25" hidden="1" customHeight="1" x14ac:dyDescent="0.3">
      <c r="A358" s="43">
        <v>51898</v>
      </c>
      <c r="B358" s="31"/>
      <c r="C358" s="31" t="str">
        <f t="shared" si="80"/>
        <v/>
      </c>
      <c r="D358" s="32"/>
      <c r="E358" s="32" t="str">
        <f t="shared" si="81"/>
        <v/>
      </c>
    </row>
    <row r="359" spans="1:5" ht="17.25" hidden="1" customHeight="1" x14ac:dyDescent="0.3">
      <c r="A359" s="43">
        <v>51926</v>
      </c>
      <c r="B359" s="31"/>
      <c r="C359" s="31" t="str">
        <f t="shared" si="80"/>
        <v/>
      </c>
      <c r="D359" s="32"/>
      <c r="E359" s="32" t="str">
        <f t="shared" si="81"/>
        <v/>
      </c>
    </row>
    <row r="360" spans="1:5" ht="17.25" hidden="1" customHeight="1" x14ac:dyDescent="0.3">
      <c r="A360" s="43">
        <v>51957</v>
      </c>
      <c r="B360" s="31"/>
      <c r="C360" s="31" t="str">
        <f t="shared" si="80"/>
        <v/>
      </c>
      <c r="D360" s="32"/>
      <c r="E360" s="32" t="str">
        <f t="shared" si="81"/>
        <v/>
      </c>
    </row>
    <row r="361" spans="1:5" ht="17.25" hidden="1" customHeight="1" x14ac:dyDescent="0.3">
      <c r="A361" s="43">
        <v>51987</v>
      </c>
      <c r="B361" s="31"/>
      <c r="C361" s="31" t="str">
        <f t="shared" si="80"/>
        <v/>
      </c>
      <c r="D361" s="32"/>
      <c r="E361" s="32" t="str">
        <f t="shared" si="81"/>
        <v/>
      </c>
    </row>
    <row r="362" spans="1:5" ht="17.25" hidden="1" customHeight="1" x14ac:dyDescent="0.3">
      <c r="A362" s="43">
        <v>52018</v>
      </c>
      <c r="B362" s="31"/>
      <c r="C362" s="31" t="str">
        <f t="shared" si="80"/>
        <v/>
      </c>
      <c r="D362" s="32"/>
      <c r="E362" s="32" t="str">
        <f t="shared" si="81"/>
        <v/>
      </c>
    </row>
    <row r="363" spans="1:5" ht="17.25" hidden="1" customHeight="1" x14ac:dyDescent="0.3">
      <c r="A363" s="43">
        <v>52048</v>
      </c>
      <c r="B363" s="31"/>
      <c r="C363" s="31" t="str">
        <f t="shared" si="80"/>
        <v/>
      </c>
      <c r="D363" s="32"/>
      <c r="E363" s="32" t="str">
        <f t="shared" si="81"/>
        <v/>
      </c>
    </row>
    <row r="364" spans="1:5" ht="17.25" hidden="1" customHeight="1" x14ac:dyDescent="0.3">
      <c r="A364" s="43">
        <v>52079</v>
      </c>
      <c r="B364" s="31"/>
      <c r="C364" s="31" t="str">
        <f t="shared" si="80"/>
        <v/>
      </c>
      <c r="D364" s="32"/>
      <c r="E364" s="32" t="str">
        <f t="shared" si="81"/>
        <v/>
      </c>
    </row>
    <row r="365" spans="1:5" ht="17.25" hidden="1" customHeight="1" x14ac:dyDescent="0.3">
      <c r="A365" s="43">
        <v>52110</v>
      </c>
      <c r="B365" s="31"/>
      <c r="C365" s="31" t="str">
        <f t="shared" si="80"/>
        <v/>
      </c>
      <c r="D365" s="32"/>
      <c r="E365" s="32" t="str">
        <f t="shared" si="81"/>
        <v/>
      </c>
    </row>
    <row r="366" spans="1:5" ht="17.25" hidden="1" customHeight="1" x14ac:dyDescent="0.3">
      <c r="A366" s="43">
        <v>52140</v>
      </c>
      <c r="B366" s="31"/>
      <c r="C366" s="31" t="str">
        <f t="shared" si="80"/>
        <v/>
      </c>
      <c r="D366" s="32"/>
      <c r="E366" s="32" t="str">
        <f t="shared" si="81"/>
        <v/>
      </c>
    </row>
    <row r="367" spans="1:5" ht="17.25" hidden="1" customHeight="1" x14ac:dyDescent="0.3">
      <c r="A367" s="43">
        <v>52171</v>
      </c>
      <c r="B367" s="31"/>
      <c r="C367" s="31" t="str">
        <f t="shared" si="80"/>
        <v/>
      </c>
      <c r="D367" s="32"/>
      <c r="E367" s="32" t="str">
        <f t="shared" si="81"/>
        <v/>
      </c>
    </row>
    <row r="368" spans="1:5" ht="17.25" hidden="1" customHeight="1" x14ac:dyDescent="0.3">
      <c r="A368" s="44">
        <v>52201</v>
      </c>
      <c r="B368" s="33"/>
      <c r="C368" s="33" t="str">
        <f t="shared" si="80"/>
        <v/>
      </c>
      <c r="D368" s="34"/>
      <c r="E368" s="34" t="str">
        <f t="shared" si="81"/>
        <v/>
      </c>
    </row>
    <row r="369" spans="1:5" ht="17.25" hidden="1" customHeight="1" x14ac:dyDescent="0.3">
      <c r="A369" s="45">
        <v>52232</v>
      </c>
      <c r="B369" s="35"/>
      <c r="C369" s="35" t="str">
        <f t="shared" si="80"/>
        <v/>
      </c>
      <c r="D369" s="27"/>
      <c r="E369" s="27" t="str">
        <f t="shared" si="81"/>
        <v/>
      </c>
    </row>
    <row r="370" spans="1:5" ht="17.25" hidden="1" customHeight="1" x14ac:dyDescent="0.3">
      <c r="A370" s="40">
        <v>52263</v>
      </c>
      <c r="B370" s="27"/>
      <c r="C370" s="27" t="str">
        <f t="shared" si="80"/>
        <v/>
      </c>
      <c r="D370" s="27"/>
      <c r="E370" s="27" t="str">
        <f t="shared" si="81"/>
        <v/>
      </c>
    </row>
    <row r="371" spans="1:5" ht="17.25" hidden="1" customHeight="1" x14ac:dyDescent="0.3">
      <c r="A371" s="40">
        <v>52291</v>
      </c>
      <c r="B371" s="27"/>
      <c r="C371" s="27" t="str">
        <f t="shared" si="80"/>
        <v/>
      </c>
      <c r="D371" s="27"/>
      <c r="E371" s="27" t="str">
        <f t="shared" si="81"/>
        <v/>
      </c>
    </row>
    <row r="372" spans="1:5" ht="17.25" hidden="1" customHeight="1" x14ac:dyDescent="0.3">
      <c r="A372" s="40">
        <v>52322</v>
      </c>
      <c r="B372" s="27"/>
      <c r="C372" s="27" t="str">
        <f t="shared" si="80"/>
        <v/>
      </c>
      <c r="D372" s="27"/>
      <c r="E372" s="27" t="str">
        <f t="shared" si="81"/>
        <v/>
      </c>
    </row>
    <row r="373" spans="1:5" ht="17.25" hidden="1" customHeight="1" x14ac:dyDescent="0.3">
      <c r="A373" s="40">
        <v>52352</v>
      </c>
      <c r="B373" s="27"/>
      <c r="C373" s="27" t="str">
        <f t="shared" si="80"/>
        <v/>
      </c>
      <c r="D373" s="27"/>
      <c r="E373" s="27" t="str">
        <f t="shared" si="81"/>
        <v/>
      </c>
    </row>
    <row r="374" spans="1:5" ht="17.25" hidden="1" customHeight="1" x14ac:dyDescent="0.3">
      <c r="A374" s="40">
        <v>52383</v>
      </c>
      <c r="B374" s="27"/>
      <c r="C374" s="27" t="str">
        <f t="shared" si="80"/>
        <v/>
      </c>
      <c r="D374" s="27"/>
      <c r="E374" s="27" t="str">
        <f t="shared" si="81"/>
        <v/>
      </c>
    </row>
    <row r="375" spans="1:5" ht="17.25" hidden="1" customHeight="1" x14ac:dyDescent="0.3">
      <c r="A375" s="40">
        <v>52413</v>
      </c>
      <c r="B375" s="27"/>
      <c r="C375" s="27" t="str">
        <f t="shared" si="80"/>
        <v/>
      </c>
      <c r="D375" s="27"/>
      <c r="E375" s="27" t="str">
        <f t="shared" si="81"/>
        <v/>
      </c>
    </row>
    <row r="376" spans="1:5" ht="17.25" hidden="1" customHeight="1" x14ac:dyDescent="0.3">
      <c r="A376" s="40">
        <v>52444</v>
      </c>
      <c r="B376" s="27"/>
      <c r="C376" s="27" t="str">
        <f t="shared" si="80"/>
        <v/>
      </c>
      <c r="D376" s="27"/>
      <c r="E376" s="27" t="str">
        <f t="shared" si="81"/>
        <v/>
      </c>
    </row>
    <row r="377" spans="1:5" ht="17.25" hidden="1" customHeight="1" x14ac:dyDescent="0.3">
      <c r="A377" s="40">
        <v>52475</v>
      </c>
      <c r="B377" s="27"/>
      <c r="C377" s="27" t="str">
        <f t="shared" si="80"/>
        <v/>
      </c>
      <c r="D377" s="27"/>
      <c r="E377" s="27" t="str">
        <f t="shared" si="81"/>
        <v/>
      </c>
    </row>
    <row r="378" spans="1:5" ht="17.25" hidden="1" customHeight="1" x14ac:dyDescent="0.3">
      <c r="A378" s="40">
        <v>52505</v>
      </c>
      <c r="B378" s="27"/>
      <c r="C378" s="27" t="str">
        <f t="shared" si="80"/>
        <v/>
      </c>
      <c r="D378" s="27"/>
      <c r="E378" s="27" t="str">
        <f t="shared" si="81"/>
        <v/>
      </c>
    </row>
    <row r="379" spans="1:5" ht="17.25" hidden="1" customHeight="1" x14ac:dyDescent="0.3">
      <c r="A379" s="40">
        <v>52536</v>
      </c>
      <c r="B379" s="27"/>
      <c r="C379" s="27" t="str">
        <f t="shared" si="80"/>
        <v/>
      </c>
      <c r="D379" s="27"/>
      <c r="E379" s="27" t="str">
        <f t="shared" si="81"/>
        <v/>
      </c>
    </row>
    <row r="380" spans="1:5" ht="17.25" hidden="1" customHeight="1" x14ac:dyDescent="0.3">
      <c r="A380" s="41">
        <v>52566</v>
      </c>
      <c r="B380" s="28"/>
      <c r="C380" s="28" t="str">
        <f t="shared" si="80"/>
        <v/>
      </c>
      <c r="D380" s="28"/>
      <c r="E380" s="28" t="str">
        <f t="shared" si="81"/>
        <v/>
      </c>
    </row>
    <row r="381" spans="1:5" ht="17.25" hidden="1" customHeight="1" x14ac:dyDescent="0.3">
      <c r="A381" s="42">
        <v>52597</v>
      </c>
      <c r="B381" s="29"/>
      <c r="C381" s="29" t="str">
        <f t="shared" si="80"/>
        <v/>
      </c>
      <c r="D381" s="30"/>
      <c r="E381" s="30" t="str">
        <f t="shared" si="81"/>
        <v/>
      </c>
    </row>
    <row r="382" spans="1:5" ht="17.25" hidden="1" customHeight="1" x14ac:dyDescent="0.3">
      <c r="A382" s="43">
        <v>52628</v>
      </c>
      <c r="B382" s="31"/>
      <c r="C382" s="31" t="str">
        <f t="shared" si="80"/>
        <v/>
      </c>
      <c r="D382" s="32"/>
      <c r="E382" s="32" t="str">
        <f t="shared" si="81"/>
        <v/>
      </c>
    </row>
    <row r="383" spans="1:5" ht="17.25" hidden="1" customHeight="1" x14ac:dyDescent="0.3">
      <c r="A383" s="43">
        <v>52657</v>
      </c>
      <c r="B383" s="31"/>
      <c r="C383" s="31" t="str">
        <f t="shared" si="80"/>
        <v/>
      </c>
      <c r="D383" s="32"/>
      <c r="E383" s="32" t="str">
        <f t="shared" si="81"/>
        <v/>
      </c>
    </row>
    <row r="384" spans="1:5" ht="17.25" hidden="1" customHeight="1" x14ac:dyDescent="0.3">
      <c r="A384" s="43">
        <v>52688</v>
      </c>
      <c r="B384" s="31"/>
      <c r="C384" s="31" t="str">
        <f t="shared" si="80"/>
        <v/>
      </c>
      <c r="D384" s="32"/>
      <c r="E384" s="32" t="str">
        <f t="shared" si="81"/>
        <v/>
      </c>
    </row>
    <row r="385" spans="1:5" ht="17.25" hidden="1" customHeight="1" x14ac:dyDescent="0.3">
      <c r="A385" s="43">
        <v>52718</v>
      </c>
      <c r="B385" s="31"/>
      <c r="C385" s="31" t="str">
        <f t="shared" si="80"/>
        <v/>
      </c>
      <c r="D385" s="32"/>
      <c r="E385" s="32" t="str">
        <f t="shared" si="81"/>
        <v/>
      </c>
    </row>
    <row r="386" spans="1:5" ht="17.25" hidden="1" customHeight="1" x14ac:dyDescent="0.3">
      <c r="A386" s="43">
        <v>52749</v>
      </c>
      <c r="B386" s="31"/>
      <c r="C386" s="31" t="str">
        <f t="shared" si="80"/>
        <v/>
      </c>
      <c r="D386" s="32"/>
      <c r="E386" s="32" t="str">
        <f t="shared" si="81"/>
        <v/>
      </c>
    </row>
    <row r="387" spans="1:5" ht="17.25" hidden="1" customHeight="1" x14ac:dyDescent="0.3">
      <c r="A387" s="43">
        <v>52779</v>
      </c>
      <c r="B387" s="31"/>
      <c r="C387" s="31" t="str">
        <f t="shared" si="80"/>
        <v/>
      </c>
      <c r="D387" s="32"/>
      <c r="E387" s="32" t="str">
        <f t="shared" si="81"/>
        <v/>
      </c>
    </row>
    <row r="388" spans="1:5" ht="17.25" hidden="1" customHeight="1" x14ac:dyDescent="0.3">
      <c r="A388" s="43">
        <v>52810</v>
      </c>
      <c r="B388" s="31"/>
      <c r="C388" s="31" t="str">
        <f t="shared" si="80"/>
        <v/>
      </c>
      <c r="D388" s="32"/>
      <c r="E388" s="32" t="str">
        <f t="shared" si="81"/>
        <v/>
      </c>
    </row>
    <row r="389" spans="1:5" ht="17.25" hidden="1" customHeight="1" x14ac:dyDescent="0.3">
      <c r="A389" s="43">
        <v>52841</v>
      </c>
      <c r="B389" s="31"/>
      <c r="C389" s="31" t="str">
        <f t="shared" si="80"/>
        <v/>
      </c>
      <c r="D389" s="32"/>
      <c r="E389" s="32" t="str">
        <f t="shared" si="81"/>
        <v/>
      </c>
    </row>
    <row r="390" spans="1:5" ht="17.25" hidden="1" customHeight="1" x14ac:dyDescent="0.3">
      <c r="A390" s="43">
        <v>52871</v>
      </c>
      <c r="B390" s="31"/>
      <c r="C390" s="31" t="str">
        <f t="shared" si="80"/>
        <v/>
      </c>
      <c r="D390" s="32"/>
      <c r="E390" s="32" t="str">
        <f t="shared" si="81"/>
        <v/>
      </c>
    </row>
    <row r="391" spans="1:5" ht="17.25" hidden="1" customHeight="1" x14ac:dyDescent="0.3">
      <c r="A391" s="43">
        <v>52902</v>
      </c>
      <c r="B391" s="31"/>
      <c r="C391" s="31" t="str">
        <f t="shared" si="80"/>
        <v/>
      </c>
      <c r="D391" s="32"/>
      <c r="E391" s="32" t="str">
        <f t="shared" si="81"/>
        <v/>
      </c>
    </row>
    <row r="392" spans="1:5" ht="17.25" hidden="1" customHeight="1" x14ac:dyDescent="0.3">
      <c r="A392" s="44">
        <v>52932</v>
      </c>
      <c r="B392" s="33"/>
      <c r="C392" s="33" t="str">
        <f t="shared" si="80"/>
        <v/>
      </c>
      <c r="D392" s="34"/>
      <c r="E392" s="34" t="str">
        <f t="shared" si="81"/>
        <v/>
      </c>
    </row>
    <row r="393" spans="1:5" ht="17.25" hidden="1" customHeight="1" x14ac:dyDescent="0.3">
      <c r="A393" s="45">
        <v>52963</v>
      </c>
      <c r="B393" s="35"/>
      <c r="C393" s="35" t="str">
        <f t="shared" si="80"/>
        <v/>
      </c>
      <c r="D393" s="27"/>
      <c r="E393" s="27" t="str">
        <f t="shared" si="81"/>
        <v/>
      </c>
    </row>
    <row r="394" spans="1:5" ht="17.25" hidden="1" customHeight="1" x14ac:dyDescent="0.3">
      <c r="A394" s="40">
        <v>52994</v>
      </c>
      <c r="B394" s="27"/>
      <c r="C394" s="27" t="str">
        <f t="shared" si="80"/>
        <v/>
      </c>
      <c r="D394" s="27"/>
      <c r="E394" s="27" t="str">
        <f t="shared" si="81"/>
        <v/>
      </c>
    </row>
    <row r="395" spans="1:5" ht="17.25" hidden="1" customHeight="1" x14ac:dyDescent="0.3">
      <c r="A395" s="40">
        <v>53022</v>
      </c>
      <c r="B395" s="27"/>
      <c r="C395" s="27" t="str">
        <f t="shared" si="80"/>
        <v/>
      </c>
      <c r="D395" s="27"/>
      <c r="E395" s="27" t="str">
        <f t="shared" si="81"/>
        <v/>
      </c>
    </row>
    <row r="396" spans="1:5" ht="17.25" hidden="1" customHeight="1" x14ac:dyDescent="0.3">
      <c r="A396" s="40">
        <v>53053</v>
      </c>
      <c r="B396" s="27"/>
      <c r="C396" s="27" t="str">
        <f t="shared" si="80"/>
        <v/>
      </c>
      <c r="D396" s="27"/>
      <c r="E396" s="27" t="str">
        <f t="shared" si="81"/>
        <v/>
      </c>
    </row>
    <row r="397" spans="1:5" ht="17.25" hidden="1" customHeight="1" x14ac:dyDescent="0.3">
      <c r="A397" s="40">
        <v>53083</v>
      </c>
      <c r="B397" s="27"/>
      <c r="C397" s="27" t="str">
        <f t="shared" si="80"/>
        <v/>
      </c>
      <c r="D397" s="27"/>
      <c r="E397" s="27" t="str">
        <f t="shared" si="81"/>
        <v/>
      </c>
    </row>
    <row r="398" spans="1:5" ht="17.25" hidden="1" customHeight="1" x14ac:dyDescent="0.3">
      <c r="A398" s="40">
        <v>53114</v>
      </c>
      <c r="B398" s="27"/>
      <c r="C398" s="27" t="str">
        <f t="shared" si="80"/>
        <v/>
      </c>
      <c r="D398" s="27"/>
      <c r="E398" s="27" t="str">
        <f t="shared" si="81"/>
        <v/>
      </c>
    </row>
    <row r="399" spans="1:5" ht="17.25" hidden="1" customHeight="1" x14ac:dyDescent="0.3">
      <c r="A399" s="40">
        <v>53144</v>
      </c>
      <c r="B399" s="27"/>
      <c r="C399" s="27" t="str">
        <f t="shared" si="80"/>
        <v/>
      </c>
      <c r="D399" s="27"/>
      <c r="E399" s="27" t="str">
        <f t="shared" si="81"/>
        <v/>
      </c>
    </row>
    <row r="400" spans="1:5" ht="17.25" hidden="1" customHeight="1" x14ac:dyDescent="0.3">
      <c r="A400" s="40">
        <v>53175</v>
      </c>
      <c r="B400" s="27"/>
      <c r="C400" s="27" t="str">
        <f t="shared" si="80"/>
        <v/>
      </c>
      <c r="D400" s="27"/>
      <c r="E400" s="27" t="str">
        <f t="shared" si="81"/>
        <v/>
      </c>
    </row>
    <row r="401" spans="1:5" ht="17.25" hidden="1" customHeight="1" x14ac:dyDescent="0.3">
      <c r="A401" s="40">
        <v>53206</v>
      </c>
      <c r="B401" s="27"/>
      <c r="C401" s="27" t="str">
        <f t="shared" si="80"/>
        <v/>
      </c>
      <c r="D401" s="27"/>
      <c r="E401" s="27" t="str">
        <f t="shared" si="81"/>
        <v/>
      </c>
    </row>
    <row r="402" spans="1:5" ht="17.25" hidden="1" customHeight="1" x14ac:dyDescent="0.3">
      <c r="A402" s="40">
        <v>53236</v>
      </c>
      <c r="B402" s="27"/>
      <c r="C402" s="27" t="str">
        <f t="shared" si="80"/>
        <v/>
      </c>
      <c r="D402" s="27"/>
      <c r="E402" s="27" t="str">
        <f t="shared" si="81"/>
        <v/>
      </c>
    </row>
    <row r="403" spans="1:5" ht="17.25" hidden="1" customHeight="1" x14ac:dyDescent="0.3">
      <c r="A403" s="40">
        <v>53267</v>
      </c>
      <c r="B403" s="27"/>
      <c r="C403" s="27" t="str">
        <f t="shared" si="80"/>
        <v/>
      </c>
      <c r="D403" s="27"/>
      <c r="E403" s="27" t="str">
        <f t="shared" si="81"/>
        <v/>
      </c>
    </row>
    <row r="404" spans="1:5" ht="17.25" hidden="1" customHeight="1" x14ac:dyDescent="0.3">
      <c r="A404" s="41">
        <v>53297</v>
      </c>
      <c r="B404" s="28"/>
      <c r="C404" s="28" t="str">
        <f t="shared" si="80"/>
        <v/>
      </c>
      <c r="D404" s="28"/>
      <c r="E404" s="28" t="str">
        <f t="shared" si="81"/>
        <v/>
      </c>
    </row>
    <row r="405" spans="1:5" ht="17.25" hidden="1" customHeight="1" x14ac:dyDescent="0.3">
      <c r="A405" s="42">
        <v>53328</v>
      </c>
      <c r="B405" s="29"/>
      <c r="C405" s="29" t="str">
        <f t="shared" ref="C405:C440" si="82">IFERROR(IF(B405/B393*100-100=-100,"",B405/B393*100-100),"")</f>
        <v/>
      </c>
      <c r="D405" s="30"/>
      <c r="E405" s="30" t="str">
        <f t="shared" si="81"/>
        <v/>
      </c>
    </row>
    <row r="406" spans="1:5" ht="17.25" hidden="1" customHeight="1" x14ac:dyDescent="0.3">
      <c r="A406" s="43">
        <v>53359</v>
      </c>
      <c r="B406" s="31"/>
      <c r="C406" s="31" t="str">
        <f t="shared" si="82"/>
        <v/>
      </c>
      <c r="D406" s="32"/>
      <c r="E406" s="32" t="str">
        <f t="shared" ref="E406:E440" si="83">IFERROR(IF(D406/D394*100-100=-100,"",D406/D394*100-100),"")</f>
        <v/>
      </c>
    </row>
    <row r="407" spans="1:5" ht="17.25" hidden="1" customHeight="1" x14ac:dyDescent="0.3">
      <c r="A407" s="43">
        <v>53387</v>
      </c>
      <c r="B407" s="31"/>
      <c r="C407" s="31" t="str">
        <f t="shared" si="82"/>
        <v/>
      </c>
      <c r="D407" s="32"/>
      <c r="E407" s="32" t="str">
        <f t="shared" si="83"/>
        <v/>
      </c>
    </row>
    <row r="408" spans="1:5" ht="17.25" hidden="1" customHeight="1" x14ac:dyDescent="0.3">
      <c r="A408" s="43">
        <v>53418</v>
      </c>
      <c r="B408" s="31"/>
      <c r="C408" s="31" t="str">
        <f t="shared" si="82"/>
        <v/>
      </c>
      <c r="D408" s="32"/>
      <c r="E408" s="32" t="str">
        <f t="shared" si="83"/>
        <v/>
      </c>
    </row>
    <row r="409" spans="1:5" ht="17.25" hidden="1" customHeight="1" x14ac:dyDescent="0.3">
      <c r="A409" s="43">
        <v>53448</v>
      </c>
      <c r="B409" s="31"/>
      <c r="C409" s="31" t="str">
        <f t="shared" si="82"/>
        <v/>
      </c>
      <c r="D409" s="32"/>
      <c r="E409" s="32" t="str">
        <f t="shared" si="83"/>
        <v/>
      </c>
    </row>
    <row r="410" spans="1:5" ht="17.25" hidden="1" customHeight="1" x14ac:dyDescent="0.3">
      <c r="A410" s="43">
        <v>53479</v>
      </c>
      <c r="B410" s="31"/>
      <c r="C410" s="31" t="str">
        <f t="shared" si="82"/>
        <v/>
      </c>
      <c r="D410" s="32"/>
      <c r="E410" s="32" t="str">
        <f t="shared" si="83"/>
        <v/>
      </c>
    </row>
    <row r="411" spans="1:5" ht="17.25" hidden="1" customHeight="1" x14ac:dyDescent="0.3">
      <c r="A411" s="43">
        <v>53509</v>
      </c>
      <c r="B411" s="31"/>
      <c r="C411" s="31" t="str">
        <f t="shared" si="82"/>
        <v/>
      </c>
      <c r="D411" s="32"/>
      <c r="E411" s="32" t="str">
        <f t="shared" si="83"/>
        <v/>
      </c>
    </row>
    <row r="412" spans="1:5" ht="17.25" hidden="1" customHeight="1" x14ac:dyDescent="0.3">
      <c r="A412" s="43">
        <v>53540</v>
      </c>
      <c r="B412" s="31"/>
      <c r="C412" s="31" t="str">
        <f t="shared" si="82"/>
        <v/>
      </c>
      <c r="D412" s="32"/>
      <c r="E412" s="32" t="str">
        <f t="shared" si="83"/>
        <v/>
      </c>
    </row>
    <row r="413" spans="1:5" ht="17.25" hidden="1" customHeight="1" x14ac:dyDescent="0.3">
      <c r="A413" s="43">
        <v>53571</v>
      </c>
      <c r="B413" s="31"/>
      <c r="C413" s="31" t="str">
        <f t="shared" si="82"/>
        <v/>
      </c>
      <c r="D413" s="32"/>
      <c r="E413" s="32" t="str">
        <f t="shared" si="83"/>
        <v/>
      </c>
    </row>
    <row r="414" spans="1:5" ht="17.25" hidden="1" customHeight="1" x14ac:dyDescent="0.3">
      <c r="A414" s="43">
        <v>53601</v>
      </c>
      <c r="B414" s="31"/>
      <c r="C414" s="31" t="str">
        <f t="shared" si="82"/>
        <v/>
      </c>
      <c r="D414" s="32"/>
      <c r="E414" s="32" t="str">
        <f t="shared" si="83"/>
        <v/>
      </c>
    </row>
    <row r="415" spans="1:5" ht="17.25" hidden="1" customHeight="1" x14ac:dyDescent="0.3">
      <c r="A415" s="43">
        <v>53632</v>
      </c>
      <c r="B415" s="31"/>
      <c r="C415" s="31" t="str">
        <f t="shared" si="82"/>
        <v/>
      </c>
      <c r="D415" s="32"/>
      <c r="E415" s="32" t="str">
        <f t="shared" si="83"/>
        <v/>
      </c>
    </row>
    <row r="416" spans="1:5" ht="17.25" hidden="1" customHeight="1" x14ac:dyDescent="0.3">
      <c r="A416" s="44">
        <v>53662</v>
      </c>
      <c r="B416" s="33"/>
      <c r="C416" s="33" t="str">
        <f t="shared" si="82"/>
        <v/>
      </c>
      <c r="D416" s="34"/>
      <c r="E416" s="34" t="str">
        <f t="shared" si="83"/>
        <v/>
      </c>
    </row>
    <row r="417" spans="1:5" ht="17.25" hidden="1" customHeight="1" x14ac:dyDescent="0.3">
      <c r="A417" s="45">
        <v>53693</v>
      </c>
      <c r="B417" s="35"/>
      <c r="C417" s="35" t="str">
        <f t="shared" si="82"/>
        <v/>
      </c>
      <c r="D417" s="27"/>
      <c r="E417" s="27" t="str">
        <f t="shared" si="83"/>
        <v/>
      </c>
    </row>
    <row r="418" spans="1:5" ht="17.25" hidden="1" customHeight="1" x14ac:dyDescent="0.3">
      <c r="A418" s="40">
        <v>53724</v>
      </c>
      <c r="B418" s="27"/>
      <c r="C418" s="27" t="str">
        <f t="shared" si="82"/>
        <v/>
      </c>
      <c r="D418" s="27"/>
      <c r="E418" s="27" t="str">
        <f t="shared" si="83"/>
        <v/>
      </c>
    </row>
    <row r="419" spans="1:5" ht="17.25" hidden="1" customHeight="1" x14ac:dyDescent="0.3">
      <c r="A419" s="40">
        <v>53752</v>
      </c>
      <c r="B419" s="27"/>
      <c r="C419" s="27" t="str">
        <f t="shared" si="82"/>
        <v/>
      </c>
      <c r="D419" s="27"/>
      <c r="E419" s="27" t="str">
        <f t="shared" si="83"/>
        <v/>
      </c>
    </row>
    <row r="420" spans="1:5" ht="17.25" hidden="1" customHeight="1" x14ac:dyDescent="0.3">
      <c r="A420" s="40">
        <v>53783</v>
      </c>
      <c r="B420" s="27"/>
      <c r="C420" s="27" t="str">
        <f t="shared" si="82"/>
        <v/>
      </c>
      <c r="D420" s="27"/>
      <c r="E420" s="27" t="str">
        <f t="shared" si="83"/>
        <v/>
      </c>
    </row>
    <row r="421" spans="1:5" ht="17.25" hidden="1" customHeight="1" x14ac:dyDescent="0.3">
      <c r="A421" s="40">
        <v>53813</v>
      </c>
      <c r="B421" s="27"/>
      <c r="C421" s="27" t="str">
        <f t="shared" si="82"/>
        <v/>
      </c>
      <c r="D421" s="27"/>
      <c r="E421" s="27" t="str">
        <f t="shared" si="83"/>
        <v/>
      </c>
    </row>
    <row r="422" spans="1:5" ht="17.25" hidden="1" customHeight="1" x14ac:dyDescent="0.3">
      <c r="A422" s="40">
        <v>53844</v>
      </c>
      <c r="B422" s="27"/>
      <c r="C422" s="27" t="str">
        <f t="shared" si="82"/>
        <v/>
      </c>
      <c r="D422" s="27"/>
      <c r="E422" s="27" t="str">
        <f t="shared" si="83"/>
        <v/>
      </c>
    </row>
    <row r="423" spans="1:5" ht="17.25" hidden="1" customHeight="1" x14ac:dyDescent="0.3">
      <c r="A423" s="40">
        <v>53874</v>
      </c>
      <c r="B423" s="27"/>
      <c r="C423" s="27" t="str">
        <f t="shared" si="82"/>
        <v/>
      </c>
      <c r="D423" s="27"/>
      <c r="E423" s="27" t="str">
        <f t="shared" si="83"/>
        <v/>
      </c>
    </row>
    <row r="424" spans="1:5" ht="17.25" hidden="1" customHeight="1" x14ac:dyDescent="0.3">
      <c r="A424" s="40">
        <v>53905</v>
      </c>
      <c r="B424" s="27"/>
      <c r="C424" s="27" t="str">
        <f t="shared" si="82"/>
        <v/>
      </c>
      <c r="D424" s="27"/>
      <c r="E424" s="27" t="str">
        <f t="shared" si="83"/>
        <v/>
      </c>
    </row>
    <row r="425" spans="1:5" ht="17.25" hidden="1" customHeight="1" x14ac:dyDescent="0.3">
      <c r="A425" s="40">
        <v>53936</v>
      </c>
      <c r="B425" s="27"/>
      <c r="C425" s="27" t="str">
        <f t="shared" si="82"/>
        <v/>
      </c>
      <c r="D425" s="27"/>
      <c r="E425" s="27" t="str">
        <f t="shared" si="83"/>
        <v/>
      </c>
    </row>
    <row r="426" spans="1:5" ht="17.25" hidden="1" customHeight="1" x14ac:dyDescent="0.3">
      <c r="A426" s="40">
        <v>53966</v>
      </c>
      <c r="B426" s="27"/>
      <c r="C426" s="27" t="str">
        <f t="shared" si="82"/>
        <v/>
      </c>
      <c r="D426" s="27"/>
      <c r="E426" s="27" t="str">
        <f t="shared" si="83"/>
        <v/>
      </c>
    </row>
    <row r="427" spans="1:5" ht="17.25" hidden="1" customHeight="1" x14ac:dyDescent="0.3">
      <c r="A427" s="40">
        <v>53997</v>
      </c>
      <c r="B427" s="27"/>
      <c r="C427" s="27" t="str">
        <f t="shared" si="82"/>
        <v/>
      </c>
      <c r="D427" s="27"/>
      <c r="E427" s="27" t="str">
        <f t="shared" si="83"/>
        <v/>
      </c>
    </row>
    <row r="428" spans="1:5" ht="17.25" hidden="1" customHeight="1" x14ac:dyDescent="0.3">
      <c r="A428" s="41">
        <v>54027</v>
      </c>
      <c r="B428" s="28"/>
      <c r="C428" s="28" t="str">
        <f t="shared" si="82"/>
        <v/>
      </c>
      <c r="D428" s="28"/>
      <c r="E428" s="28" t="str">
        <f t="shared" si="83"/>
        <v/>
      </c>
    </row>
    <row r="429" spans="1:5" ht="17.25" hidden="1" customHeight="1" x14ac:dyDescent="0.3">
      <c r="A429" s="42">
        <v>54058</v>
      </c>
      <c r="B429" s="29"/>
      <c r="C429" s="29" t="str">
        <f t="shared" si="82"/>
        <v/>
      </c>
      <c r="D429" s="30"/>
      <c r="E429" s="30" t="str">
        <f t="shared" si="83"/>
        <v/>
      </c>
    </row>
    <row r="430" spans="1:5" ht="17.25" hidden="1" customHeight="1" x14ac:dyDescent="0.3">
      <c r="A430" s="43">
        <v>54089</v>
      </c>
      <c r="B430" s="31"/>
      <c r="C430" s="31" t="str">
        <f t="shared" si="82"/>
        <v/>
      </c>
      <c r="D430" s="32"/>
      <c r="E430" s="32" t="str">
        <f t="shared" si="83"/>
        <v/>
      </c>
    </row>
    <row r="431" spans="1:5" ht="17.25" hidden="1" customHeight="1" x14ac:dyDescent="0.3">
      <c r="A431" s="43">
        <v>54118</v>
      </c>
      <c r="B431" s="31"/>
      <c r="C431" s="31" t="str">
        <f t="shared" si="82"/>
        <v/>
      </c>
      <c r="D431" s="32"/>
      <c r="E431" s="32" t="str">
        <f t="shared" si="83"/>
        <v/>
      </c>
    </row>
    <row r="432" spans="1:5" ht="17.25" hidden="1" customHeight="1" x14ac:dyDescent="0.3">
      <c r="A432" s="43">
        <v>54149</v>
      </c>
      <c r="B432" s="31"/>
      <c r="C432" s="31" t="str">
        <f t="shared" si="82"/>
        <v/>
      </c>
      <c r="D432" s="32"/>
      <c r="E432" s="32" t="str">
        <f t="shared" si="83"/>
        <v/>
      </c>
    </row>
    <row r="433" spans="1:5" ht="17.25" hidden="1" customHeight="1" x14ac:dyDescent="0.3">
      <c r="A433" s="43">
        <v>54179</v>
      </c>
      <c r="B433" s="31"/>
      <c r="C433" s="31" t="str">
        <f t="shared" si="82"/>
        <v/>
      </c>
      <c r="D433" s="32"/>
      <c r="E433" s="32" t="str">
        <f t="shared" si="83"/>
        <v/>
      </c>
    </row>
    <row r="434" spans="1:5" ht="17.25" hidden="1" customHeight="1" x14ac:dyDescent="0.3">
      <c r="A434" s="43">
        <v>54210</v>
      </c>
      <c r="B434" s="31"/>
      <c r="C434" s="31" t="str">
        <f t="shared" si="82"/>
        <v/>
      </c>
      <c r="D434" s="32"/>
      <c r="E434" s="32" t="str">
        <f t="shared" si="83"/>
        <v/>
      </c>
    </row>
    <row r="435" spans="1:5" ht="17.25" hidden="1" customHeight="1" x14ac:dyDescent="0.3">
      <c r="A435" s="43">
        <v>54240</v>
      </c>
      <c r="B435" s="31"/>
      <c r="C435" s="31" t="str">
        <f t="shared" si="82"/>
        <v/>
      </c>
      <c r="D435" s="32"/>
      <c r="E435" s="32" t="str">
        <f t="shared" si="83"/>
        <v/>
      </c>
    </row>
    <row r="436" spans="1:5" ht="17.25" hidden="1" customHeight="1" x14ac:dyDescent="0.3">
      <c r="A436" s="43">
        <v>54271</v>
      </c>
      <c r="B436" s="31"/>
      <c r="C436" s="31" t="str">
        <f t="shared" si="82"/>
        <v/>
      </c>
      <c r="D436" s="32"/>
      <c r="E436" s="32" t="str">
        <f t="shared" si="83"/>
        <v/>
      </c>
    </row>
    <row r="437" spans="1:5" ht="17.25" hidden="1" customHeight="1" x14ac:dyDescent="0.3">
      <c r="A437" s="43">
        <v>54302</v>
      </c>
      <c r="B437" s="31"/>
      <c r="C437" s="31" t="str">
        <f t="shared" si="82"/>
        <v/>
      </c>
      <c r="D437" s="32"/>
      <c r="E437" s="32" t="str">
        <f t="shared" si="83"/>
        <v/>
      </c>
    </row>
    <row r="438" spans="1:5" ht="17.25" hidden="1" customHeight="1" x14ac:dyDescent="0.3">
      <c r="A438" s="43">
        <v>54332</v>
      </c>
      <c r="B438" s="31"/>
      <c r="C438" s="31" t="str">
        <f t="shared" si="82"/>
        <v/>
      </c>
      <c r="D438" s="32"/>
      <c r="E438" s="32" t="str">
        <f t="shared" si="83"/>
        <v/>
      </c>
    </row>
    <row r="439" spans="1:5" ht="17.25" hidden="1" customHeight="1" x14ac:dyDescent="0.3">
      <c r="A439" s="43">
        <v>54363</v>
      </c>
      <c r="B439" s="31"/>
      <c r="C439" s="31" t="str">
        <f t="shared" si="82"/>
        <v/>
      </c>
      <c r="D439" s="32"/>
      <c r="E439" s="32" t="str">
        <f t="shared" si="83"/>
        <v/>
      </c>
    </row>
    <row r="440" spans="1:5" ht="17.25" hidden="1" customHeight="1" x14ac:dyDescent="0.3">
      <c r="A440" s="44">
        <v>54393</v>
      </c>
      <c r="B440" s="33"/>
      <c r="C440" s="33" t="str">
        <f t="shared" si="82"/>
        <v/>
      </c>
      <c r="D440" s="34"/>
      <c r="E440" s="34" t="str">
        <f t="shared" si="83"/>
        <v/>
      </c>
    </row>
    <row r="441" spans="1:5" s="48" customFormat="1" ht="3.75" hidden="1" customHeight="1" x14ac:dyDescent="0.3">
      <c r="A441" s="65"/>
      <c r="B441" s="66" t="s">
        <v>5</v>
      </c>
      <c r="C441" s="66"/>
      <c r="D441" s="66"/>
      <c r="E441" s="66"/>
    </row>
    <row r="442" spans="1:5" ht="15.5" x14ac:dyDescent="0.35">
      <c r="A442" s="71" t="s">
        <v>13</v>
      </c>
      <c r="B442" s="72"/>
      <c r="C442" s="72"/>
      <c r="D442" s="72"/>
      <c r="E442" s="72"/>
    </row>
    <row r="443" spans="1:5" x14ac:dyDescent="0.3">
      <c r="A443" s="24" t="s">
        <v>32</v>
      </c>
    </row>
  </sheetData>
  <mergeCells count="3">
    <mergeCell ref="A7:A8"/>
    <mergeCell ref="D7:E7"/>
    <mergeCell ref="B7:C7"/>
  </mergeCells>
  <hyperlinks>
    <hyperlink ref="E1" location="'Índice '!A1" display="Regresar al índice"/>
  </hyperlinks>
  <printOptions horizontalCentered="1" verticalCentered="1"/>
  <pageMargins left="0.51181102362204722" right="0.70866141732283472" top="0.55118110236220474" bottom="0.55118110236220474" header="0" footer="0"/>
  <pageSetup scale="45" orientation="portrait" r:id="rId1"/>
  <cellWatches>
    <cellWatch r="A1"/>
    <cellWatch r="B1"/>
    <cellWatch r="C1"/>
    <cellWatch r="D1"/>
    <cellWatch r="E1"/>
    <cellWatch r="A2"/>
    <cellWatch r="B2"/>
    <cellWatch r="C2"/>
    <cellWatch r="D2"/>
    <cellWatch r="E2"/>
    <cellWatch r="A3"/>
    <cellWatch r="B3"/>
    <cellWatch r="C3"/>
    <cellWatch r="D3"/>
    <cellWatch r="E3"/>
    <cellWatch r="A5"/>
    <cellWatch r="B5"/>
    <cellWatch r="C5"/>
    <cellWatch r="D5"/>
    <cellWatch r="E5"/>
    <cellWatch r="A6"/>
    <cellWatch r="B6"/>
    <cellWatch r="C6"/>
    <cellWatch r="D6"/>
    <cellWatch r="E6"/>
    <cellWatch r="A7"/>
    <cellWatch r="B7"/>
    <cellWatch r="D7"/>
    <cellWatch r="B8"/>
    <cellWatch r="C8"/>
    <cellWatch r="D8"/>
    <cellWatch r="E8"/>
    <cellWatch r="A9"/>
    <cellWatch r="B9"/>
    <cellWatch r="C9"/>
    <cellWatch r="D9"/>
    <cellWatch r="E9"/>
    <cellWatch r="A10"/>
    <cellWatch r="B10"/>
    <cellWatch r="C10"/>
    <cellWatch r="D10"/>
    <cellWatch r="E10"/>
    <cellWatch r="A11"/>
    <cellWatch r="B11"/>
    <cellWatch r="C11"/>
    <cellWatch r="D11"/>
    <cellWatch r="E11"/>
    <cellWatch r="A12"/>
    <cellWatch r="B12"/>
    <cellWatch r="C12"/>
    <cellWatch r="D12"/>
    <cellWatch r="E12"/>
    <cellWatch r="A13"/>
    <cellWatch r="B13"/>
    <cellWatch r="C13"/>
    <cellWatch r="D13"/>
    <cellWatch r="E13"/>
    <cellWatch r="A14"/>
    <cellWatch r="B14"/>
    <cellWatch r="C14"/>
    <cellWatch r="D14"/>
    <cellWatch r="E14"/>
    <cellWatch r="A15"/>
    <cellWatch r="B15"/>
    <cellWatch r="C15"/>
    <cellWatch r="D15"/>
    <cellWatch r="E15"/>
    <cellWatch r="A16"/>
    <cellWatch r="B16"/>
    <cellWatch r="C16"/>
    <cellWatch r="D16"/>
    <cellWatch r="E16"/>
    <cellWatch r="A17"/>
    <cellWatch r="B17"/>
    <cellWatch r="C17"/>
    <cellWatch r="D17"/>
    <cellWatch r="E17"/>
    <cellWatch r="A18"/>
    <cellWatch r="B18"/>
    <cellWatch r="C18"/>
    <cellWatch r="D18"/>
    <cellWatch r="E18"/>
    <cellWatch r="A19"/>
    <cellWatch r="B19"/>
    <cellWatch r="C19"/>
    <cellWatch r="D19"/>
    <cellWatch r="E19"/>
    <cellWatch r="A20"/>
    <cellWatch r="B20"/>
    <cellWatch r="C20"/>
    <cellWatch r="D20"/>
    <cellWatch r="E20"/>
    <cellWatch r="A21"/>
    <cellWatch r="B21"/>
    <cellWatch r="C21"/>
    <cellWatch r="D21"/>
    <cellWatch r="E21"/>
    <cellWatch r="A22"/>
    <cellWatch r="B22"/>
    <cellWatch r="C22"/>
    <cellWatch r="D22"/>
    <cellWatch r="E22"/>
    <cellWatch r="A23"/>
    <cellWatch r="B23"/>
    <cellWatch r="C23"/>
    <cellWatch r="D23"/>
    <cellWatch r="E23"/>
    <cellWatch r="A24"/>
    <cellWatch r="B24"/>
    <cellWatch r="C24"/>
    <cellWatch r="D24"/>
    <cellWatch r="E24"/>
    <cellWatch r="A25"/>
    <cellWatch r="B25"/>
    <cellWatch r="C25"/>
    <cellWatch r="D25"/>
    <cellWatch r="E25"/>
    <cellWatch r="A26"/>
    <cellWatch r="B26"/>
    <cellWatch r="C26"/>
    <cellWatch r="D26"/>
    <cellWatch r="E26"/>
    <cellWatch r="A27"/>
    <cellWatch r="B27"/>
    <cellWatch r="C27"/>
    <cellWatch r="D27"/>
    <cellWatch r="E27"/>
    <cellWatch r="A28"/>
    <cellWatch r="B28"/>
    <cellWatch r="C28"/>
    <cellWatch r="D28"/>
    <cellWatch r="E28"/>
    <cellWatch r="A29"/>
    <cellWatch r="B29"/>
    <cellWatch r="C29"/>
    <cellWatch r="D29"/>
    <cellWatch r="E29"/>
    <cellWatch r="A30"/>
    <cellWatch r="B30"/>
    <cellWatch r="C30"/>
    <cellWatch r="D30"/>
    <cellWatch r="E30"/>
    <cellWatch r="A31"/>
    <cellWatch r="B31"/>
    <cellWatch r="C31"/>
    <cellWatch r="D31"/>
    <cellWatch r="E31"/>
    <cellWatch r="A32"/>
    <cellWatch r="B32"/>
    <cellWatch r="C32"/>
    <cellWatch r="D32"/>
    <cellWatch r="E32"/>
    <cellWatch r="A33"/>
    <cellWatch r="B33"/>
    <cellWatch r="C33"/>
    <cellWatch r="D33"/>
    <cellWatch r="E33"/>
    <cellWatch r="A34"/>
    <cellWatch r="B34"/>
    <cellWatch r="C34"/>
    <cellWatch r="D34"/>
    <cellWatch r="E34"/>
    <cellWatch r="A35"/>
    <cellWatch r="B35"/>
    <cellWatch r="C35"/>
    <cellWatch r="D35"/>
    <cellWatch r="E35"/>
    <cellWatch r="A36"/>
    <cellWatch r="B36"/>
    <cellWatch r="C36"/>
    <cellWatch r="D36"/>
    <cellWatch r="E36"/>
    <cellWatch r="A37"/>
    <cellWatch r="B37"/>
    <cellWatch r="C37"/>
    <cellWatch r="D37"/>
    <cellWatch r="E37"/>
    <cellWatch r="A38"/>
    <cellWatch r="B38"/>
    <cellWatch r="C38"/>
    <cellWatch r="D38"/>
    <cellWatch r="E38"/>
    <cellWatch r="A39"/>
    <cellWatch r="B39"/>
    <cellWatch r="C39"/>
    <cellWatch r="D39"/>
    <cellWatch r="E39"/>
    <cellWatch r="A40"/>
    <cellWatch r="B40"/>
    <cellWatch r="C40"/>
    <cellWatch r="D40"/>
    <cellWatch r="E40"/>
    <cellWatch r="A41"/>
    <cellWatch r="B41"/>
    <cellWatch r="C41"/>
    <cellWatch r="D41"/>
    <cellWatch r="E41"/>
    <cellWatch r="A42"/>
    <cellWatch r="B42"/>
    <cellWatch r="C42"/>
    <cellWatch r="D42"/>
    <cellWatch r="E42"/>
    <cellWatch r="A43"/>
    <cellWatch r="B43"/>
    <cellWatch r="C43"/>
    <cellWatch r="D43"/>
    <cellWatch r="E43"/>
    <cellWatch r="A44"/>
    <cellWatch r="B44"/>
    <cellWatch r="C44"/>
    <cellWatch r="D44"/>
    <cellWatch r="E44"/>
    <cellWatch r="A45"/>
    <cellWatch r="B45"/>
    <cellWatch r="C45"/>
    <cellWatch r="D45"/>
    <cellWatch r="E45"/>
    <cellWatch r="A46"/>
    <cellWatch r="B46"/>
    <cellWatch r="C46"/>
    <cellWatch r="D46"/>
    <cellWatch r="E46"/>
    <cellWatch r="A47"/>
    <cellWatch r="B47"/>
    <cellWatch r="C47"/>
    <cellWatch r="D47"/>
    <cellWatch r="E47"/>
    <cellWatch r="A48"/>
    <cellWatch r="B48"/>
    <cellWatch r="C48"/>
    <cellWatch r="D48"/>
    <cellWatch r="E48"/>
    <cellWatch r="A49"/>
    <cellWatch r="B49"/>
    <cellWatch r="C49"/>
    <cellWatch r="D49"/>
    <cellWatch r="E49"/>
    <cellWatch r="A50"/>
    <cellWatch r="B50"/>
    <cellWatch r="C50"/>
    <cellWatch r="D50"/>
    <cellWatch r="E50"/>
    <cellWatch r="A51"/>
    <cellWatch r="B51"/>
    <cellWatch r="C51"/>
    <cellWatch r="D51"/>
    <cellWatch r="E51"/>
    <cellWatch r="A52"/>
    <cellWatch r="B52"/>
    <cellWatch r="C52"/>
    <cellWatch r="D52"/>
    <cellWatch r="E52"/>
    <cellWatch r="A53"/>
    <cellWatch r="B53"/>
    <cellWatch r="C53"/>
    <cellWatch r="D53"/>
    <cellWatch r="E53"/>
    <cellWatch r="A54"/>
    <cellWatch r="B54"/>
    <cellWatch r="C54"/>
    <cellWatch r="D54"/>
    <cellWatch r="E54"/>
    <cellWatch r="A55"/>
    <cellWatch r="B55"/>
    <cellWatch r="C55"/>
    <cellWatch r="D55"/>
    <cellWatch r="E55"/>
    <cellWatch r="A56"/>
    <cellWatch r="B56"/>
    <cellWatch r="C56"/>
    <cellWatch r="D56"/>
    <cellWatch r="E56"/>
    <cellWatch r="A57"/>
    <cellWatch r="B57"/>
    <cellWatch r="C57"/>
    <cellWatch r="D57"/>
    <cellWatch r="E57"/>
    <cellWatch r="A58"/>
    <cellWatch r="B58"/>
    <cellWatch r="C58"/>
    <cellWatch r="D58"/>
    <cellWatch r="E58"/>
    <cellWatch r="A59"/>
    <cellWatch r="B59"/>
    <cellWatch r="C59"/>
    <cellWatch r="D59"/>
    <cellWatch r="E59"/>
    <cellWatch r="A60"/>
    <cellWatch r="B60"/>
    <cellWatch r="C60"/>
    <cellWatch r="D60"/>
    <cellWatch r="E60"/>
    <cellWatch r="A61"/>
    <cellWatch r="B61"/>
    <cellWatch r="C61"/>
    <cellWatch r="D61"/>
    <cellWatch r="E61"/>
    <cellWatch r="A62"/>
    <cellWatch r="B62"/>
    <cellWatch r="C62"/>
    <cellWatch r="D62"/>
    <cellWatch r="E62"/>
    <cellWatch r="A63"/>
    <cellWatch r="B63"/>
    <cellWatch r="C63"/>
    <cellWatch r="D63"/>
    <cellWatch r="E63"/>
    <cellWatch r="A64"/>
    <cellWatch r="B64"/>
    <cellWatch r="C64"/>
    <cellWatch r="D64"/>
    <cellWatch r="E64"/>
    <cellWatch r="A65"/>
    <cellWatch r="B65"/>
    <cellWatch r="C65"/>
    <cellWatch r="D65"/>
    <cellWatch r="E65"/>
    <cellWatch r="A66"/>
    <cellWatch r="B66"/>
    <cellWatch r="C66"/>
    <cellWatch r="D66"/>
    <cellWatch r="E66"/>
    <cellWatch r="A67"/>
    <cellWatch r="B67"/>
    <cellWatch r="C67"/>
    <cellWatch r="D67"/>
    <cellWatch r="E67"/>
    <cellWatch r="A68"/>
    <cellWatch r="B68"/>
    <cellWatch r="C68"/>
    <cellWatch r="D68"/>
    <cellWatch r="E68"/>
    <cellWatch r="A69"/>
    <cellWatch r="B69"/>
    <cellWatch r="C69"/>
    <cellWatch r="D69"/>
    <cellWatch r="E69"/>
    <cellWatch r="A70"/>
    <cellWatch r="B70"/>
    <cellWatch r="C70"/>
    <cellWatch r="D70"/>
    <cellWatch r="E70"/>
    <cellWatch r="A71"/>
    <cellWatch r="B71"/>
    <cellWatch r="C71"/>
    <cellWatch r="D71"/>
    <cellWatch r="E71"/>
    <cellWatch r="A72"/>
    <cellWatch r="B72"/>
    <cellWatch r="C72"/>
    <cellWatch r="D72"/>
    <cellWatch r="E72"/>
    <cellWatch r="A73"/>
    <cellWatch r="B73"/>
    <cellWatch r="C73"/>
    <cellWatch r="D73"/>
    <cellWatch r="E73"/>
    <cellWatch r="A74"/>
    <cellWatch r="B74"/>
    <cellWatch r="C74"/>
    <cellWatch r="D74"/>
    <cellWatch r="E74"/>
    <cellWatch r="A75"/>
    <cellWatch r="B75"/>
    <cellWatch r="C75"/>
    <cellWatch r="D75"/>
    <cellWatch r="E75"/>
    <cellWatch r="A76"/>
    <cellWatch r="B76"/>
    <cellWatch r="C76"/>
    <cellWatch r="D76"/>
    <cellWatch r="E76"/>
    <cellWatch r="A77"/>
    <cellWatch r="B77"/>
    <cellWatch r="C77"/>
    <cellWatch r="D77"/>
    <cellWatch r="E77"/>
    <cellWatch r="A78"/>
    <cellWatch r="B78"/>
    <cellWatch r="C78"/>
    <cellWatch r="D78"/>
    <cellWatch r="E78"/>
    <cellWatch r="A79"/>
    <cellWatch r="B79"/>
    <cellWatch r="C79"/>
    <cellWatch r="D79"/>
    <cellWatch r="E79"/>
    <cellWatch r="A80"/>
    <cellWatch r="B80"/>
    <cellWatch r="C80"/>
    <cellWatch r="D80"/>
    <cellWatch r="E80"/>
    <cellWatch r="A81"/>
    <cellWatch r="B81"/>
    <cellWatch r="C81"/>
    <cellWatch r="D81"/>
    <cellWatch r="E81"/>
    <cellWatch r="A82"/>
    <cellWatch r="B82"/>
    <cellWatch r="C82"/>
    <cellWatch r="D82"/>
    <cellWatch r="E82"/>
    <cellWatch r="A83"/>
    <cellWatch r="B83"/>
    <cellWatch r="C83"/>
    <cellWatch r="D83"/>
    <cellWatch r="E83"/>
    <cellWatch r="A84"/>
    <cellWatch r="B84"/>
    <cellWatch r="C84"/>
    <cellWatch r="D84"/>
    <cellWatch r="E84"/>
    <cellWatch r="A85"/>
    <cellWatch r="B85"/>
    <cellWatch r="C85"/>
    <cellWatch r="D85"/>
    <cellWatch r="E85"/>
    <cellWatch r="A86"/>
    <cellWatch r="B86"/>
    <cellWatch r="C86"/>
    <cellWatch r="D86"/>
    <cellWatch r="E86"/>
    <cellWatch r="A87"/>
    <cellWatch r="B87"/>
    <cellWatch r="C87"/>
    <cellWatch r="D87"/>
    <cellWatch r="E87"/>
    <cellWatch r="A88"/>
    <cellWatch r="B88"/>
    <cellWatch r="C88"/>
    <cellWatch r="D88"/>
    <cellWatch r="E88"/>
    <cellWatch r="A89"/>
    <cellWatch r="B89"/>
    <cellWatch r="C89"/>
    <cellWatch r="D89"/>
    <cellWatch r="E89"/>
    <cellWatch r="A90"/>
    <cellWatch r="B90"/>
    <cellWatch r="C90"/>
    <cellWatch r="D90"/>
    <cellWatch r="E90"/>
    <cellWatch r="A91"/>
    <cellWatch r="B91"/>
    <cellWatch r="C91"/>
    <cellWatch r="D91"/>
    <cellWatch r="E91"/>
    <cellWatch r="A92"/>
    <cellWatch r="B92"/>
    <cellWatch r="C92"/>
    <cellWatch r="D92"/>
    <cellWatch r="E92"/>
  </cellWatches>
  <ignoredErrors>
    <ignoredError sqref="G8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0" tint="-4.9989318521683403E-2"/>
    <pageSetUpPr fitToPage="1"/>
  </sheetPr>
  <dimension ref="A1:CF451"/>
  <sheetViews>
    <sheetView showGridLines="0" zoomScaleNormal="100" zoomScaleSheetLayoutView="85" workbookViewId="0">
      <pane xSplit="1" ySplit="8" topLeftCell="B114" activePane="bottomRight" state="frozen"/>
      <selection activeCell="E70" sqref="E70"/>
      <selection pane="topRight" activeCell="E70" sqref="E70"/>
      <selection pane="bottomLeft" activeCell="E70" sqref="E70"/>
      <selection pane="bottomRight" activeCell="B116" sqref="B116"/>
    </sheetView>
  </sheetViews>
  <sheetFormatPr baseColWidth="10" defaultColWidth="11.453125" defaultRowHeight="12.5" x14ac:dyDescent="0.25"/>
  <cols>
    <col min="1" max="1" width="11.453125" style="24"/>
    <col min="2" max="2" width="14.81640625" style="24" bestFit="1" customWidth="1"/>
    <col min="3" max="3" width="15.81640625" style="24" bestFit="1" customWidth="1"/>
    <col min="4" max="4" width="16.7265625" style="24" customWidth="1"/>
    <col min="5" max="5" width="15.453125" style="24" bestFit="1" customWidth="1"/>
    <col min="6" max="6" width="14.1796875" style="24" bestFit="1" customWidth="1"/>
    <col min="7" max="7" width="15" style="24" bestFit="1" customWidth="1"/>
    <col min="8" max="8" width="17.81640625" style="24" customWidth="1"/>
    <col min="9" max="9" width="15.54296875" style="24" bestFit="1" customWidth="1"/>
    <col min="10" max="10" width="16.7265625" style="24" customWidth="1"/>
    <col min="11" max="11" width="14.26953125" style="24" bestFit="1" customWidth="1"/>
    <col min="12" max="12" width="14.453125" style="24" bestFit="1" customWidth="1"/>
    <col min="13" max="13" width="15.26953125" style="24" bestFit="1" customWidth="1"/>
    <col min="14" max="14" width="16.7265625" style="24" customWidth="1"/>
    <col min="15" max="15" width="16.453125" style="24" bestFit="1" customWidth="1"/>
    <col min="16" max="16" width="11.453125" style="24" bestFit="1" customWidth="1"/>
    <col min="17" max="17" width="12.81640625" style="24" customWidth="1"/>
    <col min="18" max="18" width="15.26953125" style="24" bestFit="1" customWidth="1"/>
    <col min="19" max="19" width="16.7265625" style="24" customWidth="1"/>
    <col min="20" max="22" width="11.453125" style="24"/>
    <col min="23" max="23" width="13" style="24" customWidth="1"/>
    <col min="24" max="24" width="12.81640625" style="24" customWidth="1"/>
    <col min="25" max="25" width="16.54296875" style="24" customWidth="1"/>
    <col min="26" max="26" width="13.7265625" style="24" customWidth="1"/>
    <col min="27" max="27" width="15.54296875" style="24" customWidth="1"/>
    <col min="28" max="28" width="11.453125" style="24"/>
    <col min="29" max="29" width="17" style="24" customWidth="1"/>
    <col min="30" max="30" width="12.7265625" style="24" customWidth="1"/>
    <col min="31" max="31" width="16.7265625" style="24" customWidth="1"/>
    <col min="32" max="32" width="12.54296875" style="24" customWidth="1"/>
    <col min="33" max="34" width="14.7265625" style="24" customWidth="1"/>
    <col min="35" max="35" width="16.81640625" style="24" customWidth="1"/>
    <col min="36" max="36" width="17" style="24" customWidth="1"/>
    <col min="37" max="38" width="11.453125" style="24"/>
    <col min="39" max="39" width="11.81640625" style="24" customWidth="1"/>
    <col min="40" max="40" width="16" style="24" customWidth="1"/>
    <col min="41" max="43" width="11.453125" style="24"/>
    <col min="44" max="16384" width="11.453125" style="55"/>
  </cols>
  <sheetData>
    <row r="1" spans="1:84" s="54" customFormat="1" ht="25.5" x14ac:dyDescent="0.3">
      <c r="A1" s="25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63" t="s">
        <v>62</v>
      </c>
      <c r="U1" s="52"/>
      <c r="V1" s="25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63" t="s">
        <v>62</v>
      </c>
      <c r="AP1" s="52"/>
      <c r="AQ1" s="52"/>
      <c r="AR1" s="53"/>
      <c r="BM1" s="53"/>
    </row>
    <row r="2" spans="1:84" s="54" customFormat="1" ht="15.5" x14ac:dyDescent="0.35">
      <c r="A2" s="22" t="s">
        <v>56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22" t="s">
        <v>58</v>
      </c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3"/>
      <c r="BM2" s="53"/>
    </row>
    <row r="3" spans="1:84" s="54" customFormat="1" ht="17.5" x14ac:dyDescent="0.35">
      <c r="A3" s="22" t="s">
        <v>57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22" t="s">
        <v>57</v>
      </c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3"/>
      <c r="BM3" s="53"/>
    </row>
    <row r="4" spans="1:84" s="54" customFormat="1" ht="15" x14ac:dyDescent="0.3">
      <c r="A4" s="23" t="s">
        <v>60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23" t="s">
        <v>59</v>
      </c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3"/>
      <c r="BM4" s="53"/>
    </row>
    <row r="5" spans="1:84" s="54" customFormat="1" ht="15" x14ac:dyDescent="0.3">
      <c r="A5" s="23" t="s">
        <v>29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23" t="s">
        <v>29</v>
      </c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3"/>
      <c r="BM5" s="53"/>
    </row>
    <row r="7" spans="1:84" ht="12.75" customHeight="1" x14ac:dyDescent="0.25">
      <c r="A7" s="84" t="s">
        <v>2</v>
      </c>
      <c r="B7" s="67" t="s">
        <v>36</v>
      </c>
      <c r="C7" s="67" t="s">
        <v>37</v>
      </c>
      <c r="D7" s="67" t="s">
        <v>38</v>
      </c>
      <c r="E7" s="67" t="s">
        <v>39</v>
      </c>
      <c r="F7" s="67" t="s">
        <v>40</v>
      </c>
      <c r="G7" s="67" t="s">
        <v>41</v>
      </c>
      <c r="H7" s="67" t="s">
        <v>42</v>
      </c>
      <c r="I7" s="67" t="s">
        <v>43</v>
      </c>
      <c r="J7" s="67" t="s">
        <v>44</v>
      </c>
      <c r="K7" s="67" t="s">
        <v>45</v>
      </c>
      <c r="L7" s="67" t="s">
        <v>46</v>
      </c>
      <c r="M7" s="67" t="s">
        <v>47</v>
      </c>
      <c r="N7" s="67" t="s">
        <v>48</v>
      </c>
      <c r="O7" s="67" t="s">
        <v>49</v>
      </c>
      <c r="P7" s="67" t="s">
        <v>50</v>
      </c>
      <c r="Q7" s="67" t="s">
        <v>51</v>
      </c>
      <c r="R7" s="67" t="s">
        <v>52</v>
      </c>
      <c r="S7" s="84" t="s">
        <v>69</v>
      </c>
      <c r="T7" s="84" t="s">
        <v>12</v>
      </c>
      <c r="V7" s="84" t="s">
        <v>2</v>
      </c>
      <c r="W7" s="67" t="s">
        <v>36</v>
      </c>
      <c r="X7" s="67" t="s">
        <v>37</v>
      </c>
      <c r="Y7" s="67" t="s">
        <v>38</v>
      </c>
      <c r="Z7" s="67" t="s">
        <v>39</v>
      </c>
      <c r="AA7" s="67" t="s">
        <v>40</v>
      </c>
      <c r="AB7" s="67" t="s">
        <v>41</v>
      </c>
      <c r="AC7" s="67" t="s">
        <v>42</v>
      </c>
      <c r="AD7" s="67" t="s">
        <v>43</v>
      </c>
      <c r="AE7" s="67" t="s">
        <v>44</v>
      </c>
      <c r="AF7" s="67" t="s">
        <v>45</v>
      </c>
      <c r="AG7" s="67" t="s">
        <v>46</v>
      </c>
      <c r="AH7" s="67" t="s">
        <v>47</v>
      </c>
      <c r="AI7" s="67" t="s">
        <v>48</v>
      </c>
      <c r="AJ7" s="67" t="s">
        <v>49</v>
      </c>
      <c r="AK7" s="67" t="s">
        <v>50</v>
      </c>
      <c r="AL7" s="67" t="s">
        <v>51</v>
      </c>
      <c r="AM7" s="67" t="s">
        <v>52</v>
      </c>
      <c r="AN7" s="84" t="s">
        <v>69</v>
      </c>
      <c r="AO7" s="84" t="s">
        <v>12</v>
      </c>
    </row>
    <row r="8" spans="1:84" s="57" customFormat="1" ht="115.5" customHeight="1" x14ac:dyDescent="0.25">
      <c r="A8" s="85"/>
      <c r="B8" s="67" t="s">
        <v>14</v>
      </c>
      <c r="C8" s="67" t="s">
        <v>0</v>
      </c>
      <c r="D8" s="67" t="s">
        <v>63</v>
      </c>
      <c r="E8" s="67" t="s">
        <v>53</v>
      </c>
      <c r="F8" s="67" t="s">
        <v>1</v>
      </c>
      <c r="G8" s="67" t="s">
        <v>54</v>
      </c>
      <c r="H8" s="67" t="s">
        <v>64</v>
      </c>
      <c r="I8" s="67" t="s">
        <v>15</v>
      </c>
      <c r="J8" s="67" t="s">
        <v>65</v>
      </c>
      <c r="K8" s="67" t="s">
        <v>16</v>
      </c>
      <c r="L8" s="67" t="s">
        <v>17</v>
      </c>
      <c r="M8" s="67" t="s">
        <v>66</v>
      </c>
      <c r="N8" s="67" t="s">
        <v>67</v>
      </c>
      <c r="O8" s="67" t="s">
        <v>68</v>
      </c>
      <c r="P8" s="67" t="s">
        <v>18</v>
      </c>
      <c r="Q8" s="67" t="s">
        <v>55</v>
      </c>
      <c r="R8" s="67" t="s">
        <v>19</v>
      </c>
      <c r="S8" s="85"/>
      <c r="T8" s="85"/>
      <c r="U8" s="26"/>
      <c r="V8" s="85"/>
      <c r="W8" s="67" t="s">
        <v>14</v>
      </c>
      <c r="X8" s="67" t="s">
        <v>0</v>
      </c>
      <c r="Y8" s="67" t="s">
        <v>63</v>
      </c>
      <c r="Z8" s="67" t="s">
        <v>53</v>
      </c>
      <c r="AA8" s="67" t="s">
        <v>1</v>
      </c>
      <c r="AB8" s="67" t="s">
        <v>54</v>
      </c>
      <c r="AC8" s="67" t="s">
        <v>64</v>
      </c>
      <c r="AD8" s="67" t="s">
        <v>15</v>
      </c>
      <c r="AE8" s="67" t="s">
        <v>65</v>
      </c>
      <c r="AF8" s="67" t="s">
        <v>16</v>
      </c>
      <c r="AG8" s="67" t="s">
        <v>17</v>
      </c>
      <c r="AH8" s="67" t="s">
        <v>66</v>
      </c>
      <c r="AI8" s="67" t="s">
        <v>67</v>
      </c>
      <c r="AJ8" s="67" t="s">
        <v>68</v>
      </c>
      <c r="AK8" s="67" t="s">
        <v>18</v>
      </c>
      <c r="AL8" s="67" t="s">
        <v>55</v>
      </c>
      <c r="AM8" s="67" t="s">
        <v>19</v>
      </c>
      <c r="AN8" s="85"/>
      <c r="AO8" s="85"/>
      <c r="AP8" s="26"/>
      <c r="AQ8" s="2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</row>
    <row r="9" spans="1:84" s="60" customFormat="1" ht="15.75" customHeight="1" x14ac:dyDescent="0.3">
      <c r="A9" s="40">
        <v>41275</v>
      </c>
      <c r="B9" s="27">
        <v>106.21171171303759</v>
      </c>
      <c r="C9" s="27">
        <v>103.94054410775119</v>
      </c>
      <c r="D9" s="27">
        <v>104.45263434878214</v>
      </c>
      <c r="E9" s="27">
        <v>96.254548266102319</v>
      </c>
      <c r="F9" s="27">
        <v>88.999942827528557</v>
      </c>
      <c r="G9" s="27">
        <v>98.115773586925116</v>
      </c>
      <c r="H9" s="27">
        <v>98.310857703573518</v>
      </c>
      <c r="I9" s="27">
        <v>89.993015061678065</v>
      </c>
      <c r="J9" s="27">
        <v>93.531383179382715</v>
      </c>
      <c r="K9" s="27">
        <v>110.3128112882989</v>
      </c>
      <c r="L9" s="27">
        <v>97.617375237487352</v>
      </c>
      <c r="M9" s="27">
        <v>91.076996716153786</v>
      </c>
      <c r="N9" s="27">
        <v>96.977302622926544</v>
      </c>
      <c r="O9" s="27">
        <v>95.115984506266344</v>
      </c>
      <c r="P9" s="27">
        <v>101.36765125646201</v>
      </c>
      <c r="Q9" s="27">
        <v>91.563430251924757</v>
      </c>
      <c r="R9" s="27">
        <v>95.645550473913659</v>
      </c>
      <c r="S9" s="27">
        <v>99.314553375834919</v>
      </c>
      <c r="T9" s="27">
        <v>99.072941958023591</v>
      </c>
      <c r="U9" s="23"/>
      <c r="V9" s="40">
        <v>41275</v>
      </c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3"/>
      <c r="AQ9" s="23"/>
      <c r="AR9" s="58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M9" s="58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</row>
    <row r="10" spans="1:84" s="60" customFormat="1" ht="15" x14ac:dyDescent="0.3">
      <c r="A10" s="40">
        <v>41306</v>
      </c>
      <c r="B10" s="27">
        <v>107.71377800652189</v>
      </c>
      <c r="C10" s="27">
        <v>90.002566239365564</v>
      </c>
      <c r="D10" s="27">
        <v>100.780865118995</v>
      </c>
      <c r="E10" s="27">
        <v>90.348003184271022</v>
      </c>
      <c r="F10" s="27">
        <v>92.327373283954827</v>
      </c>
      <c r="G10" s="27">
        <v>98.123203881110868</v>
      </c>
      <c r="H10" s="27">
        <v>98.553714424377688</v>
      </c>
      <c r="I10" s="27">
        <v>86.047616522942164</v>
      </c>
      <c r="J10" s="27">
        <v>93.64495719814424</v>
      </c>
      <c r="K10" s="27">
        <v>95.711988993493364</v>
      </c>
      <c r="L10" s="27">
        <v>97.913841558476236</v>
      </c>
      <c r="M10" s="27">
        <v>92.355909836784903</v>
      </c>
      <c r="N10" s="27">
        <v>100.21855527467032</v>
      </c>
      <c r="O10" s="27">
        <v>98.383741244926497</v>
      </c>
      <c r="P10" s="27">
        <v>118.66011681039221</v>
      </c>
      <c r="Q10" s="27">
        <v>93.521692819627418</v>
      </c>
      <c r="R10" s="27">
        <v>93.305846719867276</v>
      </c>
      <c r="S10" s="27">
        <v>98.131313733173698</v>
      </c>
      <c r="T10" s="27">
        <v>98.812464350853901</v>
      </c>
      <c r="U10" s="23"/>
      <c r="V10" s="40">
        <v>41306</v>
      </c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3"/>
      <c r="AQ10" s="23"/>
      <c r="AR10" s="58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M10" s="58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</row>
    <row r="11" spans="1:84" s="60" customFormat="1" ht="15" x14ac:dyDescent="0.3">
      <c r="A11" s="40">
        <v>41334</v>
      </c>
      <c r="B11" s="27">
        <v>114.23973829247782</v>
      </c>
      <c r="C11" s="27">
        <v>95.990739484824218</v>
      </c>
      <c r="D11" s="27">
        <v>104.52714853194063</v>
      </c>
      <c r="E11" s="27">
        <v>93.536003922689886</v>
      </c>
      <c r="F11" s="27">
        <v>89.411110732225438</v>
      </c>
      <c r="G11" s="27">
        <v>100.41643104253899</v>
      </c>
      <c r="H11" s="27">
        <v>102.17569485302096</v>
      </c>
      <c r="I11" s="27">
        <v>102.57932565875367</v>
      </c>
      <c r="J11" s="27">
        <v>92.286174130691805</v>
      </c>
      <c r="K11" s="27">
        <v>101.08831111560666</v>
      </c>
      <c r="L11" s="27">
        <v>99.094156748601563</v>
      </c>
      <c r="M11" s="27">
        <v>96.827212209385607</v>
      </c>
      <c r="N11" s="27">
        <v>105.58765622731923</v>
      </c>
      <c r="O11" s="27">
        <v>100.37612695101296</v>
      </c>
      <c r="P11" s="27">
        <v>117.12046328934946</v>
      </c>
      <c r="Q11" s="27">
        <v>95.362893354165223</v>
      </c>
      <c r="R11" s="27">
        <v>95.775162565375666</v>
      </c>
      <c r="S11" s="27">
        <v>98.036349213899925</v>
      </c>
      <c r="T11" s="27">
        <v>101.71809712125386</v>
      </c>
      <c r="U11" s="23"/>
      <c r="V11" s="40">
        <v>41334</v>
      </c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3"/>
      <c r="AQ11" s="23"/>
      <c r="AR11" s="58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M11" s="58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</row>
    <row r="12" spans="1:84" s="60" customFormat="1" ht="15" x14ac:dyDescent="0.3">
      <c r="A12" s="40">
        <v>41365</v>
      </c>
      <c r="B12" s="27">
        <v>106.34567663706444</v>
      </c>
      <c r="C12" s="27">
        <v>90.927537428159454</v>
      </c>
      <c r="D12" s="27">
        <v>104.26046670472995</v>
      </c>
      <c r="E12" s="27">
        <v>91.430482040052894</v>
      </c>
      <c r="F12" s="27">
        <v>100.20876049058216</v>
      </c>
      <c r="G12" s="27">
        <v>101.46781705258357</v>
      </c>
      <c r="H12" s="27">
        <v>103.29603981322126</v>
      </c>
      <c r="I12" s="27">
        <v>92.354720400491487</v>
      </c>
      <c r="J12" s="27">
        <v>102.91696230975241</v>
      </c>
      <c r="K12" s="27">
        <v>96.317109197386657</v>
      </c>
      <c r="L12" s="27">
        <v>99.613638191095461</v>
      </c>
      <c r="M12" s="27">
        <v>102.05480374722514</v>
      </c>
      <c r="N12" s="27">
        <v>103.46801126911198</v>
      </c>
      <c r="O12" s="27">
        <v>99.371366211246027</v>
      </c>
      <c r="P12" s="27">
        <v>101.6604191626129</v>
      </c>
      <c r="Q12" s="27">
        <v>96.39073653323112</v>
      </c>
      <c r="R12" s="27">
        <v>102.09189649643706</v>
      </c>
      <c r="S12" s="27">
        <v>99.046159091211877</v>
      </c>
      <c r="T12" s="27">
        <v>101.19690335801891</v>
      </c>
      <c r="U12" s="23"/>
      <c r="V12" s="40">
        <v>41365</v>
      </c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3"/>
      <c r="AQ12" s="23"/>
      <c r="AR12" s="58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M12" s="58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</row>
    <row r="13" spans="1:84" s="60" customFormat="1" ht="15" x14ac:dyDescent="0.3">
      <c r="A13" s="40">
        <v>41395</v>
      </c>
      <c r="B13" s="27">
        <v>99.297033741565457</v>
      </c>
      <c r="C13" s="27">
        <v>102.9566292474658</v>
      </c>
      <c r="D13" s="27">
        <v>102.87968616610084</v>
      </c>
      <c r="E13" s="27">
        <v>90.990066343153458</v>
      </c>
      <c r="F13" s="27">
        <v>105.38414588248605</v>
      </c>
      <c r="G13" s="27">
        <v>99.428991432124747</v>
      </c>
      <c r="H13" s="27">
        <v>100.30034668296332</v>
      </c>
      <c r="I13" s="27">
        <v>100.24947176736694</v>
      </c>
      <c r="J13" s="27">
        <v>95.743876977435065</v>
      </c>
      <c r="K13" s="27">
        <v>92.558901249516595</v>
      </c>
      <c r="L13" s="27">
        <v>99.539628872904913</v>
      </c>
      <c r="M13" s="27">
        <v>99.456754859932644</v>
      </c>
      <c r="N13" s="27">
        <v>98.101443222135615</v>
      </c>
      <c r="O13" s="27">
        <v>99.758224848877248</v>
      </c>
      <c r="P13" s="27">
        <v>95.089717811382556</v>
      </c>
      <c r="Q13" s="27">
        <v>103.30752035185873</v>
      </c>
      <c r="R13" s="27">
        <v>100.53147693575464</v>
      </c>
      <c r="S13" s="27">
        <v>98.760599020008726</v>
      </c>
      <c r="T13" s="27">
        <v>99.504343898222558</v>
      </c>
      <c r="U13" s="23"/>
      <c r="V13" s="40">
        <v>41395</v>
      </c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3"/>
      <c r="AQ13" s="23"/>
      <c r="AR13" s="58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M13" s="58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</row>
    <row r="14" spans="1:84" s="60" customFormat="1" ht="15" x14ac:dyDescent="0.3">
      <c r="A14" s="40">
        <v>41426</v>
      </c>
      <c r="B14" s="27">
        <v>91.639728907304473</v>
      </c>
      <c r="C14" s="27">
        <v>91.662719671121835</v>
      </c>
      <c r="D14" s="27">
        <v>94.303306622420948</v>
      </c>
      <c r="E14" s="27">
        <v>92.329919511938073</v>
      </c>
      <c r="F14" s="27">
        <v>101.02355905697613</v>
      </c>
      <c r="G14" s="27">
        <v>97.348781208983439</v>
      </c>
      <c r="H14" s="27">
        <v>95.566796143039284</v>
      </c>
      <c r="I14" s="27">
        <v>100.48842370813821</v>
      </c>
      <c r="J14" s="27">
        <v>100.90977467486981</v>
      </c>
      <c r="K14" s="27">
        <v>106.31116235785869</v>
      </c>
      <c r="L14" s="27">
        <v>99.338064524380187</v>
      </c>
      <c r="M14" s="27">
        <v>96.020699651539488</v>
      </c>
      <c r="N14" s="27">
        <v>91.737880620189216</v>
      </c>
      <c r="O14" s="27">
        <v>100.24294244329212</v>
      </c>
      <c r="P14" s="27">
        <v>95.675449088600189</v>
      </c>
      <c r="Q14" s="27">
        <v>98.690827931529526</v>
      </c>
      <c r="R14" s="27">
        <v>95.942603213222995</v>
      </c>
      <c r="S14" s="27">
        <v>97.342960399452792</v>
      </c>
      <c r="T14" s="27">
        <v>96.718683507508572</v>
      </c>
      <c r="U14" s="23"/>
      <c r="V14" s="40">
        <v>41426</v>
      </c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3"/>
      <c r="AQ14" s="23"/>
      <c r="AR14" s="58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M14" s="58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</row>
    <row r="15" spans="1:84" s="60" customFormat="1" ht="15" x14ac:dyDescent="0.3">
      <c r="A15" s="40">
        <v>41456</v>
      </c>
      <c r="B15" s="27">
        <v>92.166148324279462</v>
      </c>
      <c r="C15" s="27">
        <v>99.160098428802812</v>
      </c>
      <c r="D15" s="27">
        <v>98.35751692608271</v>
      </c>
      <c r="E15" s="27">
        <v>99.555160596865747</v>
      </c>
      <c r="F15" s="27">
        <v>99.984238826471184</v>
      </c>
      <c r="G15" s="27">
        <v>98.192911083604642</v>
      </c>
      <c r="H15" s="27">
        <v>95.880618195918061</v>
      </c>
      <c r="I15" s="27">
        <v>102.23551907818928</v>
      </c>
      <c r="J15" s="27">
        <v>99.469582856600042</v>
      </c>
      <c r="K15" s="27">
        <v>98.703558966174285</v>
      </c>
      <c r="L15" s="27">
        <v>100.05097014535889</v>
      </c>
      <c r="M15" s="27">
        <v>100.38125768419883</v>
      </c>
      <c r="N15" s="27">
        <v>94.236469515605734</v>
      </c>
      <c r="O15" s="27">
        <v>100.18954708176344</v>
      </c>
      <c r="P15" s="27">
        <v>105.04587208182095</v>
      </c>
      <c r="Q15" s="27">
        <v>105.46498232763513</v>
      </c>
      <c r="R15" s="27">
        <v>103.29924067922269</v>
      </c>
      <c r="S15" s="27">
        <v>97.81424698354914</v>
      </c>
      <c r="T15" s="27">
        <v>98.642404412675845</v>
      </c>
      <c r="U15" s="23"/>
      <c r="V15" s="40">
        <v>41456</v>
      </c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3"/>
      <c r="AQ15" s="23"/>
      <c r="AR15" s="58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M15" s="58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</row>
    <row r="16" spans="1:84" s="60" customFormat="1" ht="15" x14ac:dyDescent="0.3">
      <c r="A16" s="40">
        <v>41487</v>
      </c>
      <c r="B16" s="27">
        <v>95.248464012247553</v>
      </c>
      <c r="C16" s="27">
        <v>94.584898076821489</v>
      </c>
      <c r="D16" s="27">
        <v>94.734547339138416</v>
      </c>
      <c r="E16" s="27">
        <v>100.14249567498466</v>
      </c>
      <c r="F16" s="27">
        <v>103.97735482730177</v>
      </c>
      <c r="G16" s="27">
        <v>99.597129123052738</v>
      </c>
      <c r="H16" s="27">
        <v>96.043512393058734</v>
      </c>
      <c r="I16" s="27">
        <v>101.46774082203459</v>
      </c>
      <c r="J16" s="27">
        <v>98.599345996040881</v>
      </c>
      <c r="K16" s="27">
        <v>94.770374444925238</v>
      </c>
      <c r="L16" s="27">
        <v>100.2960530739732</v>
      </c>
      <c r="M16" s="27">
        <v>98.371525531937394</v>
      </c>
      <c r="N16" s="27">
        <v>89.827045667295209</v>
      </c>
      <c r="O16" s="27">
        <v>100.25163714958431</v>
      </c>
      <c r="P16" s="27">
        <v>106.32136203454574</v>
      </c>
      <c r="Q16" s="27">
        <v>109.78916142099078</v>
      </c>
      <c r="R16" s="27">
        <v>103.41348510882871</v>
      </c>
      <c r="S16" s="27">
        <v>98.881315605529537</v>
      </c>
      <c r="T16" s="27">
        <v>98.666979458141398</v>
      </c>
      <c r="U16" s="23"/>
      <c r="V16" s="40">
        <v>41487</v>
      </c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3"/>
      <c r="AQ16" s="23"/>
      <c r="AR16" s="58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M16" s="58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</row>
    <row r="17" spans="1:84" s="60" customFormat="1" ht="15" x14ac:dyDescent="0.3">
      <c r="A17" s="40">
        <v>41518</v>
      </c>
      <c r="B17" s="27">
        <v>91.404987775388079</v>
      </c>
      <c r="C17" s="27">
        <v>92.300542064495986</v>
      </c>
      <c r="D17" s="27">
        <v>91.093278752299312</v>
      </c>
      <c r="E17" s="27">
        <v>107.9040351870256</v>
      </c>
      <c r="F17" s="27">
        <v>100.0423807380344</v>
      </c>
      <c r="G17" s="27">
        <v>100.39321928333493</v>
      </c>
      <c r="H17" s="27">
        <v>97.343574961566219</v>
      </c>
      <c r="I17" s="27">
        <v>96.073640585846931</v>
      </c>
      <c r="J17" s="27">
        <v>95.761952245720906</v>
      </c>
      <c r="K17" s="27">
        <v>103.54420090924725</v>
      </c>
      <c r="L17" s="27">
        <v>100.44568497575186</v>
      </c>
      <c r="M17" s="27">
        <v>94.85777282692024</v>
      </c>
      <c r="N17" s="27">
        <v>93.16354352393013</v>
      </c>
      <c r="O17" s="27">
        <v>101.58009655730564</v>
      </c>
      <c r="P17" s="27">
        <v>99.332647635772162</v>
      </c>
      <c r="Q17" s="27">
        <v>99.3477369945211</v>
      </c>
      <c r="R17" s="27">
        <v>105.63449312309316</v>
      </c>
      <c r="S17" s="27">
        <v>100.68104426515588</v>
      </c>
      <c r="T17" s="27">
        <v>97.722634526793172</v>
      </c>
      <c r="U17" s="23"/>
      <c r="V17" s="40">
        <v>41518</v>
      </c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3"/>
      <c r="AQ17" s="23"/>
      <c r="AR17" s="58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M17" s="58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</row>
    <row r="18" spans="1:84" s="60" customFormat="1" ht="15" x14ac:dyDescent="0.3">
      <c r="A18" s="40">
        <v>41548</v>
      </c>
      <c r="B18" s="27">
        <v>91.260955721671607</v>
      </c>
      <c r="C18" s="27">
        <v>104.17327565031482</v>
      </c>
      <c r="D18" s="27">
        <v>95.717101116360723</v>
      </c>
      <c r="E18" s="27">
        <v>111.22550551764394</v>
      </c>
      <c r="F18" s="27">
        <v>104.63798730383101</v>
      </c>
      <c r="G18" s="27">
        <v>101.11308505011922</v>
      </c>
      <c r="H18" s="27">
        <v>99.895122668165385</v>
      </c>
      <c r="I18" s="27">
        <v>103.18443591687773</v>
      </c>
      <c r="J18" s="27">
        <v>107.57201869140438</v>
      </c>
      <c r="K18" s="27">
        <v>92.793840710342394</v>
      </c>
      <c r="L18" s="27">
        <v>101.36428777616248</v>
      </c>
      <c r="M18" s="27">
        <v>105.74739789333805</v>
      </c>
      <c r="N18" s="27">
        <v>97.065065393757408</v>
      </c>
      <c r="O18" s="27">
        <v>101.35661969455766</v>
      </c>
      <c r="P18" s="27">
        <v>85.424734336637499</v>
      </c>
      <c r="Q18" s="27">
        <v>99.489395453800626</v>
      </c>
      <c r="R18" s="27">
        <v>106.61978970689168</v>
      </c>
      <c r="S18" s="27">
        <v>103.29428603790274</v>
      </c>
      <c r="T18" s="27">
        <v>99.487329960043581</v>
      </c>
      <c r="U18" s="23"/>
      <c r="V18" s="40">
        <v>41548</v>
      </c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3"/>
      <c r="AQ18" s="23"/>
      <c r="AR18" s="58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M18" s="58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</row>
    <row r="19" spans="1:84" s="60" customFormat="1" ht="15" x14ac:dyDescent="0.3">
      <c r="A19" s="40">
        <v>41579</v>
      </c>
      <c r="B19" s="27">
        <v>98.212357153391949</v>
      </c>
      <c r="C19" s="27">
        <v>109.02314287160033</v>
      </c>
      <c r="D19" s="27">
        <v>101.8398680199459</v>
      </c>
      <c r="E19" s="27">
        <v>111.38512685784652</v>
      </c>
      <c r="F19" s="27">
        <v>108.31757173168694</v>
      </c>
      <c r="G19" s="27">
        <v>102.572628690747</v>
      </c>
      <c r="H19" s="27">
        <v>103.41407851384461</v>
      </c>
      <c r="I19" s="27">
        <v>103.87786921353508</v>
      </c>
      <c r="J19" s="27">
        <v>101.40735938090157</v>
      </c>
      <c r="K19" s="27">
        <v>107.30891550564949</v>
      </c>
      <c r="L19" s="27">
        <v>101.77723370511083</v>
      </c>
      <c r="M19" s="27">
        <v>107.61575075399325</v>
      </c>
      <c r="N19" s="27">
        <v>106.98200973379961</v>
      </c>
      <c r="O19" s="27">
        <v>101.49492972641599</v>
      </c>
      <c r="P19" s="27">
        <v>82.63893205460451</v>
      </c>
      <c r="Q19" s="27">
        <v>104.3076353474455</v>
      </c>
      <c r="R19" s="27">
        <v>101.07773251137351</v>
      </c>
      <c r="S19" s="27">
        <v>104.26455941165047</v>
      </c>
      <c r="T19" s="27">
        <v>102.1588711787433</v>
      </c>
      <c r="U19" s="23"/>
      <c r="V19" s="40">
        <v>41579</v>
      </c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3"/>
      <c r="AQ19" s="23"/>
      <c r="AR19" s="58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M19" s="58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</row>
    <row r="20" spans="1:84" s="60" customFormat="1" ht="15" x14ac:dyDescent="0.3">
      <c r="A20" s="41">
        <v>41609</v>
      </c>
      <c r="B20" s="28">
        <v>106.25941971504949</v>
      </c>
      <c r="C20" s="28">
        <v>125.27730672927663</v>
      </c>
      <c r="D20" s="28">
        <v>107.05358035320324</v>
      </c>
      <c r="E20" s="28">
        <v>114.89865289742565</v>
      </c>
      <c r="F20" s="28">
        <v>105.68557429892154</v>
      </c>
      <c r="G20" s="28">
        <v>103.23002856487466</v>
      </c>
      <c r="H20" s="28">
        <v>109.21964364725099</v>
      </c>
      <c r="I20" s="28">
        <v>121.44822126414587</v>
      </c>
      <c r="J20" s="28">
        <v>118.15661235905598</v>
      </c>
      <c r="K20" s="28">
        <v>100.57882526150021</v>
      </c>
      <c r="L20" s="28">
        <v>102.94906519069688</v>
      </c>
      <c r="M20" s="28">
        <v>115.23391828859077</v>
      </c>
      <c r="N20" s="28">
        <v>122.63501692925888</v>
      </c>
      <c r="O20" s="28">
        <v>101.87878358475172</v>
      </c>
      <c r="P20" s="28">
        <v>91.662634437819861</v>
      </c>
      <c r="Q20" s="28">
        <v>102.7639872132698</v>
      </c>
      <c r="R20" s="28">
        <v>96.662722466018749</v>
      </c>
      <c r="S20" s="28">
        <v>104.43261286263046</v>
      </c>
      <c r="T20" s="28">
        <v>106.29834626972119</v>
      </c>
      <c r="U20" s="23"/>
      <c r="V20" s="41">
        <v>41609</v>
      </c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3"/>
      <c r="AQ20" s="23"/>
      <c r="AR20" s="58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M20" s="58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</row>
    <row r="21" spans="1:84" s="60" customFormat="1" ht="15" x14ac:dyDescent="0.3">
      <c r="A21" s="42">
        <v>41640</v>
      </c>
      <c r="B21" s="29">
        <v>107.32422665102509</v>
      </c>
      <c r="C21" s="29">
        <v>120.7511943235495</v>
      </c>
      <c r="D21" s="29">
        <v>104.41514137000175</v>
      </c>
      <c r="E21" s="29">
        <v>110.25725579546875</v>
      </c>
      <c r="F21" s="29">
        <v>98.111040055691177</v>
      </c>
      <c r="G21" s="29">
        <v>101.53517969857513</v>
      </c>
      <c r="H21" s="29">
        <v>101.61661871200607</v>
      </c>
      <c r="I21" s="29">
        <v>93.759866302580051</v>
      </c>
      <c r="J21" s="29">
        <v>99.607599522044126</v>
      </c>
      <c r="K21" s="29">
        <v>114.03365772698942</v>
      </c>
      <c r="L21" s="29">
        <v>101.66962214036998</v>
      </c>
      <c r="M21" s="29">
        <v>99.131158331988459</v>
      </c>
      <c r="N21" s="29">
        <v>101.22452253057976</v>
      </c>
      <c r="O21" s="29">
        <v>98.280949433663423</v>
      </c>
      <c r="P21" s="29">
        <v>101.6945995124572</v>
      </c>
      <c r="Q21" s="29">
        <v>100.33298713015535</v>
      </c>
      <c r="R21" s="29">
        <v>97.376899947503333</v>
      </c>
      <c r="S21" s="29">
        <v>103.11888939623523</v>
      </c>
      <c r="T21" s="29">
        <v>102.75592420091667</v>
      </c>
      <c r="U21" s="23"/>
      <c r="V21" s="42">
        <v>41640</v>
      </c>
      <c r="W21" s="29">
        <f t="shared" ref="W21:W84" si="0">B21/B9*100-100</f>
        <v>1.0474503423815378</v>
      </c>
      <c r="X21" s="29">
        <f t="shared" ref="X21:X84" si="1">C21/C9*100-100</f>
        <v>16.173332899211431</v>
      </c>
      <c r="Y21" s="29">
        <f t="shared" ref="Y21:Y84" si="2">D21/D9*100-100</f>
        <v>-3.5894718227211797E-2</v>
      </c>
      <c r="Z21" s="29">
        <f t="shared" ref="Z21:Z84" si="3">E21/E9*100-100</f>
        <v>14.54758012125825</v>
      </c>
      <c r="AA21" s="29">
        <f t="shared" ref="AA21:AA84" si="4">F21/F9*100-100</f>
        <v>10.237194473055837</v>
      </c>
      <c r="AB21" s="29">
        <f t="shared" ref="AB21:AB84" si="5">G21/G9*100-100</f>
        <v>3.4850727733605709</v>
      </c>
      <c r="AC21" s="29">
        <f t="shared" ref="AC21:AC84" si="6">H21/H9*100-100</f>
        <v>3.3625594218698325</v>
      </c>
      <c r="AD21" s="29">
        <f t="shared" ref="AD21:AD84" si="7">I21/I9*100-100</f>
        <v>4.1857151228018381</v>
      </c>
      <c r="AE21" s="29">
        <f t="shared" ref="AE21:AE84" si="8">J21/J9*100-100</f>
        <v>6.4964465788000894</v>
      </c>
      <c r="AF21" s="29">
        <f t="shared" ref="AF21:AF84" si="9">K21/K9*100-100</f>
        <v>3.3729957520221205</v>
      </c>
      <c r="AG21" s="29">
        <f t="shared" ref="AG21:AG84" si="10">L21/L9*100-100</f>
        <v>4.1511533095662116</v>
      </c>
      <c r="AH21" s="29">
        <f t="shared" ref="AH21:AH84" si="11">M21/M9*100-100</f>
        <v>8.843244624035961</v>
      </c>
      <c r="AI21" s="29">
        <f t="shared" ref="AI21:AI84" si="12">N21/N9*100-100</f>
        <v>4.3796020231327049</v>
      </c>
      <c r="AJ21" s="29">
        <f t="shared" ref="AJ21:AJ84" si="13">O21/O9*100-100</f>
        <v>3.3274795438705382</v>
      </c>
      <c r="AK21" s="29">
        <f t="shared" ref="AK21:AK84" si="14">P21/P9*100-100</f>
        <v>0.32253707365480011</v>
      </c>
      <c r="AL21" s="29">
        <f t="shared" ref="AL21:AL84" si="15">Q21/Q9*100-100</f>
        <v>9.5775757353151931</v>
      </c>
      <c r="AM21" s="29">
        <f t="shared" ref="AM21:AM84" si="16">R21/R9*100-100</f>
        <v>1.8101725224132394</v>
      </c>
      <c r="AN21" s="29">
        <f t="shared" ref="AN21:AN84" si="17">S21/S9*100-100</f>
        <v>3.8305926886703219</v>
      </c>
      <c r="AO21" s="29">
        <f t="shared" ref="AO21:AO84" si="18">T21/T9*100-100</f>
        <v>3.7174451168044698</v>
      </c>
      <c r="AP21" s="23"/>
      <c r="AQ21" s="23"/>
      <c r="AR21" s="58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M21" s="58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</row>
    <row r="22" spans="1:84" s="60" customFormat="1" ht="15" x14ac:dyDescent="0.3">
      <c r="A22" s="43">
        <v>41671</v>
      </c>
      <c r="B22" s="31">
        <v>108.48427411119442</v>
      </c>
      <c r="C22" s="31">
        <v>133.76548837095154</v>
      </c>
      <c r="D22" s="31">
        <v>103.60948939266497</v>
      </c>
      <c r="E22" s="31">
        <v>98.836820745010087</v>
      </c>
      <c r="F22" s="31">
        <v>103.36722609491297</v>
      </c>
      <c r="G22" s="31">
        <v>100.12647265980587</v>
      </c>
      <c r="H22" s="31">
        <v>102.56720740825895</v>
      </c>
      <c r="I22" s="31">
        <v>91.589405924307442</v>
      </c>
      <c r="J22" s="31">
        <v>93.829489352819678</v>
      </c>
      <c r="K22" s="31">
        <v>96.342724803326831</v>
      </c>
      <c r="L22" s="31">
        <v>101.88139046170033</v>
      </c>
      <c r="M22" s="31">
        <v>97.584791588791489</v>
      </c>
      <c r="N22" s="31">
        <v>102.15610125463601</v>
      </c>
      <c r="O22" s="31">
        <v>101.15161212078556</v>
      </c>
      <c r="P22" s="31">
        <v>119.87736357700365</v>
      </c>
      <c r="Q22" s="31">
        <v>105.55312412680583</v>
      </c>
      <c r="R22" s="31">
        <v>97.354921424172105</v>
      </c>
      <c r="S22" s="31">
        <v>100.75782997769178</v>
      </c>
      <c r="T22" s="31">
        <v>102.5705965184778</v>
      </c>
      <c r="U22" s="23"/>
      <c r="V22" s="43">
        <v>41671</v>
      </c>
      <c r="W22" s="31">
        <f t="shared" si="0"/>
        <v>0.71531805766377943</v>
      </c>
      <c r="X22" s="31">
        <f t="shared" si="1"/>
        <v>48.624082579152969</v>
      </c>
      <c r="Y22" s="31">
        <f t="shared" si="2"/>
        <v>2.8067076724635598</v>
      </c>
      <c r="Z22" s="31">
        <f t="shared" si="3"/>
        <v>9.3956891813375591</v>
      </c>
      <c r="AA22" s="31">
        <f t="shared" si="4"/>
        <v>11.957291124274533</v>
      </c>
      <c r="AB22" s="31">
        <f t="shared" si="5"/>
        <v>2.0415851699280267</v>
      </c>
      <c r="AC22" s="31">
        <f t="shared" si="6"/>
        <v>4.0723913931837643</v>
      </c>
      <c r="AD22" s="31">
        <f t="shared" si="7"/>
        <v>6.4403752541916361</v>
      </c>
      <c r="AE22" s="31">
        <f t="shared" si="8"/>
        <v>0.19705508998737287</v>
      </c>
      <c r="AF22" s="31">
        <f t="shared" si="9"/>
        <v>0.65899352470498229</v>
      </c>
      <c r="AG22" s="31">
        <f t="shared" si="10"/>
        <v>4.0520817486816583</v>
      </c>
      <c r="AH22" s="31">
        <f t="shared" si="11"/>
        <v>5.6616644903907769</v>
      </c>
      <c r="AI22" s="31">
        <f t="shared" si="12"/>
        <v>1.9333206058054202</v>
      </c>
      <c r="AJ22" s="31">
        <f t="shared" si="13"/>
        <v>2.8133417583383391</v>
      </c>
      <c r="AK22" s="31">
        <f t="shared" si="14"/>
        <v>1.0258263680596968</v>
      </c>
      <c r="AL22" s="31">
        <f t="shared" si="15"/>
        <v>12.86485621082916</v>
      </c>
      <c r="AM22" s="31">
        <f t="shared" si="16"/>
        <v>4.3395723276177876</v>
      </c>
      <c r="AN22" s="31">
        <f t="shared" si="17"/>
        <v>2.6765322348173015</v>
      </c>
      <c r="AO22" s="31">
        <f t="shared" si="18"/>
        <v>3.803297683458112</v>
      </c>
      <c r="AP22" s="23"/>
      <c r="AQ22" s="23"/>
      <c r="AR22" s="58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M22" s="58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</row>
    <row r="23" spans="1:84" s="60" customFormat="1" ht="15" x14ac:dyDescent="0.3">
      <c r="A23" s="43">
        <v>41699</v>
      </c>
      <c r="B23" s="31">
        <v>117.03327920487263</v>
      </c>
      <c r="C23" s="31">
        <v>135.81258916755749</v>
      </c>
      <c r="D23" s="31">
        <v>108.805239830228</v>
      </c>
      <c r="E23" s="31">
        <v>107.25412722407386</v>
      </c>
      <c r="F23" s="31">
        <v>100.02678393008397</v>
      </c>
      <c r="G23" s="31">
        <v>102.12675541301076</v>
      </c>
      <c r="H23" s="31">
        <v>105.87320984428715</v>
      </c>
      <c r="I23" s="31">
        <v>102.02648683100742</v>
      </c>
      <c r="J23" s="31">
        <v>98.697817268390367</v>
      </c>
      <c r="K23" s="31">
        <v>112.08900761895451</v>
      </c>
      <c r="L23" s="31">
        <v>103.32223604383009</v>
      </c>
      <c r="M23" s="31">
        <v>103.72777309398752</v>
      </c>
      <c r="N23" s="31">
        <v>112.57448708770536</v>
      </c>
      <c r="O23" s="31">
        <v>102.66022681189172</v>
      </c>
      <c r="P23" s="31">
        <v>118.77427855945044</v>
      </c>
      <c r="Q23" s="31">
        <v>106.60143999656384</v>
      </c>
      <c r="R23" s="31">
        <v>104.6301940344427</v>
      </c>
      <c r="S23" s="31">
        <v>99.912350696999425</v>
      </c>
      <c r="T23" s="31">
        <v>106.74739568401537</v>
      </c>
      <c r="U23" s="23"/>
      <c r="V23" s="43">
        <v>41699</v>
      </c>
      <c r="W23" s="31">
        <f t="shared" si="0"/>
        <v>2.4453320308234225</v>
      </c>
      <c r="X23" s="31">
        <f t="shared" si="1"/>
        <v>41.485095225283658</v>
      </c>
      <c r="Y23" s="31">
        <f t="shared" si="2"/>
        <v>4.0928039828620228</v>
      </c>
      <c r="Z23" s="31">
        <f t="shared" si="3"/>
        <v>14.666142154974239</v>
      </c>
      <c r="AA23" s="31">
        <f t="shared" si="4"/>
        <v>11.87287923270641</v>
      </c>
      <c r="AB23" s="31">
        <f t="shared" si="5"/>
        <v>1.7032315854237368</v>
      </c>
      <c r="AC23" s="31">
        <f t="shared" si="6"/>
        <v>3.6187813516561249</v>
      </c>
      <c r="AD23" s="31">
        <f t="shared" si="7"/>
        <v>-0.53893786510681707</v>
      </c>
      <c r="AE23" s="31">
        <f t="shared" si="8"/>
        <v>6.9475663045893015</v>
      </c>
      <c r="AF23" s="31">
        <f t="shared" si="9"/>
        <v>10.882263618755331</v>
      </c>
      <c r="AG23" s="31">
        <f t="shared" si="10"/>
        <v>4.2667291735021422</v>
      </c>
      <c r="AH23" s="31">
        <f t="shared" si="11"/>
        <v>7.1266751640847446</v>
      </c>
      <c r="AI23" s="31">
        <f t="shared" si="12"/>
        <v>6.6170905861800975</v>
      </c>
      <c r="AJ23" s="31">
        <f t="shared" si="13"/>
        <v>2.2755409381291116</v>
      </c>
      <c r="AK23" s="31">
        <f t="shared" si="14"/>
        <v>1.4120634632525082</v>
      </c>
      <c r="AL23" s="31">
        <f t="shared" si="15"/>
        <v>11.785031102884162</v>
      </c>
      <c r="AM23" s="31">
        <f t="shared" si="16"/>
        <v>9.2456449374571719</v>
      </c>
      <c r="AN23" s="31">
        <f t="shared" si="17"/>
        <v>1.9135774619741852</v>
      </c>
      <c r="AO23" s="31">
        <f t="shared" si="18"/>
        <v>4.9443498306562788</v>
      </c>
      <c r="AP23" s="23"/>
      <c r="AQ23" s="23"/>
      <c r="AR23" s="58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M23" s="58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</row>
    <row r="24" spans="1:84" s="60" customFormat="1" ht="15" x14ac:dyDescent="0.3">
      <c r="A24" s="43">
        <v>41730</v>
      </c>
      <c r="B24" s="31">
        <v>106.51134400926067</v>
      </c>
      <c r="C24" s="31">
        <v>156.36887241912507</v>
      </c>
      <c r="D24" s="31">
        <v>105.55542122636425</v>
      </c>
      <c r="E24" s="31">
        <v>99.252379719632074</v>
      </c>
      <c r="F24" s="31">
        <v>105.05759506860039</v>
      </c>
      <c r="G24" s="31">
        <v>103.48149558649865</v>
      </c>
      <c r="H24" s="31">
        <v>107.14066260319082</v>
      </c>
      <c r="I24" s="31">
        <v>101.61393047581097</v>
      </c>
      <c r="J24" s="31">
        <v>104.26620107164446</v>
      </c>
      <c r="K24" s="31">
        <v>97.869919892361111</v>
      </c>
      <c r="L24" s="31">
        <v>103.67579181277237</v>
      </c>
      <c r="M24" s="31">
        <v>105.82231586768727</v>
      </c>
      <c r="N24" s="31">
        <v>105.71619673530854</v>
      </c>
      <c r="O24" s="31">
        <v>103.79070990672116</v>
      </c>
      <c r="P24" s="31">
        <v>105.20040056279502</v>
      </c>
      <c r="Q24" s="31">
        <v>108.0670363914506</v>
      </c>
      <c r="R24" s="31">
        <v>102.13819114728862</v>
      </c>
      <c r="S24" s="31">
        <v>100.47306221417698</v>
      </c>
      <c r="T24" s="31">
        <v>104.78410784480685</v>
      </c>
      <c r="U24" s="23"/>
      <c r="V24" s="43">
        <v>41730</v>
      </c>
      <c r="W24" s="31">
        <f t="shared" si="0"/>
        <v>0.15578195318801136</v>
      </c>
      <c r="X24" s="31">
        <f t="shared" si="1"/>
        <v>71.970864758841486</v>
      </c>
      <c r="Y24" s="31">
        <f t="shared" si="2"/>
        <v>1.2420379100178707</v>
      </c>
      <c r="Z24" s="31">
        <f t="shared" si="3"/>
        <v>8.5550218100705706</v>
      </c>
      <c r="AA24" s="31">
        <f t="shared" si="4"/>
        <v>4.8387332148210049</v>
      </c>
      <c r="AB24" s="31">
        <f t="shared" si="5"/>
        <v>1.9845489854892122</v>
      </c>
      <c r="AC24" s="31">
        <f t="shared" si="6"/>
        <v>3.7219459690045937</v>
      </c>
      <c r="AD24" s="31">
        <f t="shared" si="7"/>
        <v>10.025703109886976</v>
      </c>
      <c r="AE24" s="31">
        <f t="shared" si="8"/>
        <v>1.310997460099145</v>
      </c>
      <c r="AF24" s="31">
        <f t="shared" si="9"/>
        <v>1.6121857351347728</v>
      </c>
      <c r="AG24" s="31">
        <f t="shared" si="10"/>
        <v>4.0779091050607121</v>
      </c>
      <c r="AH24" s="31">
        <f t="shared" si="11"/>
        <v>3.6916558379688809</v>
      </c>
      <c r="AI24" s="31">
        <f t="shared" si="12"/>
        <v>2.1728314274343461</v>
      </c>
      <c r="AJ24" s="31">
        <f t="shared" si="13"/>
        <v>4.4473009318201377</v>
      </c>
      <c r="AK24" s="31">
        <f t="shared" si="14"/>
        <v>3.4821629001152274</v>
      </c>
      <c r="AL24" s="31">
        <f t="shared" si="15"/>
        <v>12.113508287379886</v>
      </c>
      <c r="AM24" s="31">
        <f t="shared" si="16"/>
        <v>4.5346058247801579E-2</v>
      </c>
      <c r="AN24" s="31">
        <f t="shared" si="17"/>
        <v>1.4406445803224415</v>
      </c>
      <c r="AO24" s="31">
        <f t="shared" si="18"/>
        <v>3.5447769326468119</v>
      </c>
      <c r="AP24" s="23"/>
      <c r="AQ24" s="23"/>
      <c r="AR24" s="58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M24" s="58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</row>
    <row r="25" spans="1:84" s="60" customFormat="1" ht="15" x14ac:dyDescent="0.3">
      <c r="A25" s="43">
        <v>41760</v>
      </c>
      <c r="B25" s="31">
        <v>101.55574738369019</v>
      </c>
      <c r="C25" s="31">
        <v>145.29141302541223</v>
      </c>
      <c r="D25" s="31">
        <v>105.72116891982904</v>
      </c>
      <c r="E25" s="31">
        <v>104.66273858989359</v>
      </c>
      <c r="F25" s="31">
        <v>109.81921138353289</v>
      </c>
      <c r="G25" s="31">
        <v>101.8675461414019</v>
      </c>
      <c r="H25" s="31">
        <v>105.88871572535989</v>
      </c>
      <c r="I25" s="31">
        <v>106.05026139802203</v>
      </c>
      <c r="J25" s="31">
        <v>99.590826472158199</v>
      </c>
      <c r="K25" s="31">
        <v>102.54486395867727</v>
      </c>
      <c r="L25" s="31">
        <v>104.03610325797349</v>
      </c>
      <c r="M25" s="31">
        <v>102.86383368420958</v>
      </c>
      <c r="N25" s="31">
        <v>106.84777503896008</v>
      </c>
      <c r="O25" s="31">
        <v>104.1380893006925</v>
      </c>
      <c r="P25" s="31">
        <v>98.739089967644617</v>
      </c>
      <c r="Q25" s="31">
        <v>108.3402002286376</v>
      </c>
      <c r="R25" s="31">
        <v>113.1157728541065</v>
      </c>
      <c r="S25" s="31">
        <v>100.16767955731761</v>
      </c>
      <c r="T25" s="31">
        <v>104.40090892075023</v>
      </c>
      <c r="U25" s="23"/>
      <c r="V25" s="43">
        <v>41760</v>
      </c>
      <c r="W25" s="31">
        <f t="shared" si="0"/>
        <v>2.2747040440335411</v>
      </c>
      <c r="X25" s="31">
        <f t="shared" si="1"/>
        <v>41.119046036550827</v>
      </c>
      <c r="Y25" s="31">
        <f t="shared" si="2"/>
        <v>2.761947338311856</v>
      </c>
      <c r="Z25" s="31">
        <f t="shared" si="3"/>
        <v>15.026554871579052</v>
      </c>
      <c r="AA25" s="31">
        <f t="shared" si="4"/>
        <v>4.2084750641641904</v>
      </c>
      <c r="AB25" s="31">
        <f t="shared" si="5"/>
        <v>2.4525590314790975</v>
      </c>
      <c r="AC25" s="31">
        <f t="shared" si="6"/>
        <v>5.5716348220217924</v>
      </c>
      <c r="AD25" s="31">
        <f t="shared" si="7"/>
        <v>5.7863543102910882</v>
      </c>
      <c r="AE25" s="31">
        <f t="shared" si="8"/>
        <v>4.0179587626577842</v>
      </c>
      <c r="AF25" s="31">
        <f t="shared" si="9"/>
        <v>10.788765396253908</v>
      </c>
      <c r="AG25" s="31">
        <f t="shared" si="10"/>
        <v>4.517270594618978</v>
      </c>
      <c r="AH25" s="31">
        <f t="shared" si="11"/>
        <v>3.4256887117171857</v>
      </c>
      <c r="AI25" s="31">
        <f t="shared" si="12"/>
        <v>8.9155995361044091</v>
      </c>
      <c r="AJ25" s="31">
        <f t="shared" si="13"/>
        <v>4.3904795403589674</v>
      </c>
      <c r="AK25" s="31">
        <f t="shared" si="14"/>
        <v>3.8378199454759852</v>
      </c>
      <c r="AL25" s="31">
        <f t="shared" si="15"/>
        <v>4.8715522932288877</v>
      </c>
      <c r="AM25" s="31">
        <f t="shared" si="16"/>
        <v>12.517766874542133</v>
      </c>
      <c r="AN25" s="31">
        <f t="shared" si="17"/>
        <v>1.4247387635060988</v>
      </c>
      <c r="AO25" s="31">
        <f t="shared" si="18"/>
        <v>4.9209560414127225</v>
      </c>
      <c r="AP25" s="23"/>
      <c r="AQ25" s="23"/>
      <c r="AR25" s="58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M25" s="58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</row>
    <row r="26" spans="1:84" s="60" customFormat="1" ht="15" x14ac:dyDescent="0.3">
      <c r="A26" s="43">
        <v>41791</v>
      </c>
      <c r="B26" s="31">
        <v>93.336877494490679</v>
      </c>
      <c r="C26" s="31">
        <v>133.38227593590958</v>
      </c>
      <c r="D26" s="31">
        <v>98.476097293925704</v>
      </c>
      <c r="E26" s="31">
        <v>106.97931799927709</v>
      </c>
      <c r="F26" s="31">
        <v>106.08951950559303</v>
      </c>
      <c r="G26" s="31">
        <v>100.20435949822969</v>
      </c>
      <c r="H26" s="31">
        <v>100.23273624209465</v>
      </c>
      <c r="I26" s="31">
        <v>103.92408456396487</v>
      </c>
      <c r="J26" s="31">
        <v>100.10187178578333</v>
      </c>
      <c r="K26" s="31">
        <v>104.79873353393118</v>
      </c>
      <c r="L26" s="31">
        <v>103.68926541558577</v>
      </c>
      <c r="M26" s="31">
        <v>98.977741312426346</v>
      </c>
      <c r="N26" s="31">
        <v>100.11689560054</v>
      </c>
      <c r="O26" s="31">
        <v>104.30078221864453</v>
      </c>
      <c r="P26" s="31">
        <v>99.267162578709261</v>
      </c>
      <c r="Q26" s="31">
        <v>104.06695174609345</v>
      </c>
      <c r="R26" s="31">
        <v>104.35938631115137</v>
      </c>
      <c r="S26" s="31">
        <v>100.31772107239243</v>
      </c>
      <c r="T26" s="31">
        <v>101.06041658574792</v>
      </c>
      <c r="U26" s="23"/>
      <c r="V26" s="43">
        <v>41791</v>
      </c>
      <c r="W26" s="31">
        <f t="shared" si="0"/>
        <v>1.8519790569250887</v>
      </c>
      <c r="X26" s="31">
        <f t="shared" si="1"/>
        <v>45.514202954564325</v>
      </c>
      <c r="Y26" s="31">
        <f t="shared" si="2"/>
        <v>4.4248614613399582</v>
      </c>
      <c r="Z26" s="31">
        <f t="shared" si="3"/>
        <v>15.866361158741043</v>
      </c>
      <c r="AA26" s="31">
        <f t="shared" si="4"/>
        <v>5.0146327212247286</v>
      </c>
      <c r="AB26" s="31">
        <f t="shared" si="5"/>
        <v>2.9333477561635135</v>
      </c>
      <c r="AC26" s="31">
        <f t="shared" si="6"/>
        <v>4.8823862338877859</v>
      </c>
      <c r="AD26" s="31">
        <f t="shared" si="7"/>
        <v>3.4189618356491422</v>
      </c>
      <c r="AE26" s="31">
        <f t="shared" si="8"/>
        <v>-0.80061905963970048</v>
      </c>
      <c r="AF26" s="31">
        <f t="shared" si="9"/>
        <v>-1.4226434838859632</v>
      </c>
      <c r="AG26" s="31">
        <f t="shared" si="10"/>
        <v>4.3801949555174673</v>
      </c>
      <c r="AH26" s="31">
        <f t="shared" si="11"/>
        <v>3.0795877051698284</v>
      </c>
      <c r="AI26" s="31">
        <f t="shared" si="12"/>
        <v>9.1336478712009637</v>
      </c>
      <c r="AJ26" s="31">
        <f t="shared" si="13"/>
        <v>4.0480054520027267</v>
      </c>
      <c r="AK26" s="31">
        <f t="shared" si="14"/>
        <v>3.7540597136711256</v>
      </c>
      <c r="AL26" s="31">
        <f t="shared" si="15"/>
        <v>5.4474401798450884</v>
      </c>
      <c r="AM26" s="31">
        <f t="shared" si="16"/>
        <v>8.7727274600032672</v>
      </c>
      <c r="AN26" s="31">
        <f t="shared" si="17"/>
        <v>3.0559587059326532</v>
      </c>
      <c r="AO26" s="31">
        <f t="shared" si="18"/>
        <v>4.4890324400479216</v>
      </c>
      <c r="AP26" s="23"/>
      <c r="AQ26" s="23"/>
      <c r="AR26" s="58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M26" s="58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</row>
    <row r="27" spans="1:84" s="60" customFormat="1" ht="15" x14ac:dyDescent="0.3">
      <c r="A27" s="43">
        <v>41821</v>
      </c>
      <c r="B27" s="31">
        <v>95.076591786249551</v>
      </c>
      <c r="C27" s="31">
        <v>171.723593513813</v>
      </c>
      <c r="D27" s="31">
        <v>103.58523821091312</v>
      </c>
      <c r="E27" s="31">
        <v>101.05397746686123</v>
      </c>
      <c r="F27" s="31">
        <v>106.51599623543849</v>
      </c>
      <c r="G27" s="31">
        <v>101.59384771194614</v>
      </c>
      <c r="H27" s="31">
        <v>102.24249109006237</v>
      </c>
      <c r="I27" s="31">
        <v>107.08716249739315</v>
      </c>
      <c r="J27" s="31">
        <v>103.47805746123915</v>
      </c>
      <c r="K27" s="31">
        <v>102.32029966818449</v>
      </c>
      <c r="L27" s="31">
        <v>104.30866762959784</v>
      </c>
      <c r="M27" s="31">
        <v>104.8169965776805</v>
      </c>
      <c r="N27" s="31">
        <v>102.30431569361164</v>
      </c>
      <c r="O27" s="31">
        <v>103.99664771016324</v>
      </c>
      <c r="P27" s="31">
        <v>107.95745271983238</v>
      </c>
      <c r="Q27" s="31">
        <v>115.6126476452438</v>
      </c>
      <c r="R27" s="31">
        <v>102.94428553113195</v>
      </c>
      <c r="S27" s="31">
        <v>102.29605388037069</v>
      </c>
      <c r="T27" s="31">
        <v>103.77659905023843</v>
      </c>
      <c r="U27" s="23"/>
      <c r="V27" s="43">
        <v>41821</v>
      </c>
      <c r="W27" s="31">
        <f t="shared" si="0"/>
        <v>3.1578226006905794</v>
      </c>
      <c r="X27" s="31">
        <f t="shared" si="1"/>
        <v>73.17811925843435</v>
      </c>
      <c r="Y27" s="31">
        <f t="shared" si="2"/>
        <v>5.3150195818374897</v>
      </c>
      <c r="Z27" s="31">
        <f t="shared" si="3"/>
        <v>1.5055139894402032</v>
      </c>
      <c r="AA27" s="31">
        <f t="shared" si="4"/>
        <v>6.5327870528709724</v>
      </c>
      <c r="AB27" s="31">
        <f t="shared" si="5"/>
        <v>3.4635256158622525</v>
      </c>
      <c r="AC27" s="31">
        <f t="shared" si="6"/>
        <v>6.6352022065030383</v>
      </c>
      <c r="AD27" s="31">
        <f t="shared" si="7"/>
        <v>4.7455556179974536</v>
      </c>
      <c r="AE27" s="31">
        <f t="shared" si="8"/>
        <v>4.0298496178654943</v>
      </c>
      <c r="AF27" s="31">
        <f t="shared" si="9"/>
        <v>3.6642454840454661</v>
      </c>
      <c r="AG27" s="31">
        <f t="shared" si="10"/>
        <v>4.255528435209726</v>
      </c>
      <c r="AH27" s="31">
        <f t="shared" si="11"/>
        <v>4.4188915299672544</v>
      </c>
      <c r="AI27" s="31">
        <f t="shared" si="12"/>
        <v>8.5612780481656898</v>
      </c>
      <c r="AJ27" s="31">
        <f t="shared" si="13"/>
        <v>3.7998980325690752</v>
      </c>
      <c r="AK27" s="31">
        <f t="shared" si="14"/>
        <v>2.7717230390010883</v>
      </c>
      <c r="AL27" s="31">
        <f t="shared" si="15"/>
        <v>9.621833800800502</v>
      </c>
      <c r="AM27" s="31">
        <f t="shared" si="16"/>
        <v>-0.34361835165177013</v>
      </c>
      <c r="AN27" s="31">
        <f t="shared" si="17"/>
        <v>4.5819571637404977</v>
      </c>
      <c r="AO27" s="31">
        <f t="shared" si="18"/>
        <v>5.2048555265171785</v>
      </c>
      <c r="AP27" s="23"/>
      <c r="AQ27" s="23"/>
      <c r="AR27" s="58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M27" s="58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</row>
    <row r="28" spans="1:84" s="60" customFormat="1" ht="15" x14ac:dyDescent="0.3">
      <c r="A28" s="43">
        <v>41852</v>
      </c>
      <c r="B28" s="31">
        <v>95.444418588802165</v>
      </c>
      <c r="C28" s="31">
        <v>147.04242743511023</v>
      </c>
      <c r="D28" s="31">
        <v>97.223988965532996</v>
      </c>
      <c r="E28" s="31">
        <v>95.20073859820188</v>
      </c>
      <c r="F28" s="31">
        <v>111.03909564700966</v>
      </c>
      <c r="G28" s="31">
        <v>103.13560998200565</v>
      </c>
      <c r="H28" s="31">
        <v>102.46502826136367</v>
      </c>
      <c r="I28" s="31">
        <v>107.67642649211298</v>
      </c>
      <c r="J28" s="31">
        <v>96.929917969521782</v>
      </c>
      <c r="K28" s="31">
        <v>101.22976824150452</v>
      </c>
      <c r="L28" s="31">
        <v>104.3117392962541</v>
      </c>
      <c r="M28" s="31">
        <v>101.51168530549636</v>
      </c>
      <c r="N28" s="31">
        <v>96.487616931139669</v>
      </c>
      <c r="O28" s="31">
        <v>104.17180213504936</v>
      </c>
      <c r="P28" s="31">
        <v>108.80798277369381</v>
      </c>
      <c r="Q28" s="31">
        <v>109.8823470498041</v>
      </c>
      <c r="R28" s="31">
        <v>102.89022811339375</v>
      </c>
      <c r="S28" s="31">
        <v>102.67832469830496</v>
      </c>
      <c r="T28" s="31">
        <v>102.19755288015793</v>
      </c>
      <c r="U28" s="23"/>
      <c r="V28" s="43">
        <v>41852</v>
      </c>
      <c r="W28" s="31">
        <f t="shared" si="0"/>
        <v>0.20572990712943806</v>
      </c>
      <c r="X28" s="31">
        <f t="shared" si="1"/>
        <v>55.460787530460664</v>
      </c>
      <c r="Y28" s="31">
        <f t="shared" si="2"/>
        <v>2.6278075911237266</v>
      </c>
      <c r="Z28" s="31">
        <f t="shared" si="3"/>
        <v>-4.9347253066484313</v>
      </c>
      <c r="AA28" s="31">
        <f t="shared" si="4"/>
        <v>6.7916142235363566</v>
      </c>
      <c r="AB28" s="31">
        <f t="shared" si="5"/>
        <v>3.5527940314234314</v>
      </c>
      <c r="AC28" s="31">
        <f t="shared" si="6"/>
        <v>6.686048550603644</v>
      </c>
      <c r="AD28" s="31">
        <f t="shared" si="7"/>
        <v>6.1188764229686399</v>
      </c>
      <c r="AE28" s="31">
        <f t="shared" si="8"/>
        <v>-1.6931431031866424</v>
      </c>
      <c r="AF28" s="31">
        <f t="shared" si="9"/>
        <v>6.8158365252984083</v>
      </c>
      <c r="AG28" s="31">
        <f t="shared" si="10"/>
        <v>4.0038327523408697</v>
      </c>
      <c r="AH28" s="31">
        <f t="shared" si="11"/>
        <v>3.1921430074188351</v>
      </c>
      <c r="AI28" s="31">
        <f t="shared" si="12"/>
        <v>7.4148840300438508</v>
      </c>
      <c r="AJ28" s="31">
        <f t="shared" si="13"/>
        <v>3.910325154706257</v>
      </c>
      <c r="AK28" s="31">
        <f t="shared" si="14"/>
        <v>2.338778107771148</v>
      </c>
      <c r="AL28" s="31">
        <f t="shared" si="15"/>
        <v>8.4876892770864742E-2</v>
      </c>
      <c r="AM28" s="31">
        <f t="shared" si="16"/>
        <v>-0.50598526380221642</v>
      </c>
      <c r="AN28" s="31">
        <f t="shared" si="17"/>
        <v>3.8399661953557995</v>
      </c>
      <c r="AO28" s="31">
        <f t="shared" si="18"/>
        <v>3.5782725298835629</v>
      </c>
      <c r="AP28" s="23"/>
      <c r="AQ28" s="23"/>
      <c r="AR28" s="58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M28" s="58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</row>
    <row r="29" spans="1:84" s="60" customFormat="1" ht="15" x14ac:dyDescent="0.3">
      <c r="A29" s="43">
        <v>41883</v>
      </c>
      <c r="B29" s="31">
        <v>94.143314624513721</v>
      </c>
      <c r="C29" s="31">
        <v>163.9350395463992</v>
      </c>
      <c r="D29" s="31">
        <v>93.821934313212083</v>
      </c>
      <c r="E29" s="31">
        <v>102.98314830215823</v>
      </c>
      <c r="F29" s="31">
        <v>106.78788210332795</v>
      </c>
      <c r="G29" s="31">
        <v>103.8919980606609</v>
      </c>
      <c r="H29" s="31">
        <v>102.82575699435219</v>
      </c>
      <c r="I29" s="31">
        <v>100.12823421931604</v>
      </c>
      <c r="J29" s="31">
        <v>97.673702476461273</v>
      </c>
      <c r="K29" s="31">
        <v>104.33022468730472</v>
      </c>
      <c r="L29" s="31">
        <v>104.41663527169787</v>
      </c>
      <c r="M29" s="31">
        <v>98.773971326241394</v>
      </c>
      <c r="N29" s="31">
        <v>101.87876664985589</v>
      </c>
      <c r="O29" s="31">
        <v>104.75495660272036</v>
      </c>
      <c r="P29" s="31">
        <v>101.99016369505526</v>
      </c>
      <c r="Q29" s="31">
        <v>109.70444009686929</v>
      </c>
      <c r="R29" s="31">
        <v>103.25445559685357</v>
      </c>
      <c r="S29" s="31">
        <v>102.34486697787433</v>
      </c>
      <c r="T29" s="31">
        <v>101.77920921648314</v>
      </c>
      <c r="U29" s="23"/>
      <c r="V29" s="43">
        <v>41883</v>
      </c>
      <c r="W29" s="31">
        <f t="shared" si="0"/>
        <v>2.9958177510559949</v>
      </c>
      <c r="X29" s="31">
        <f t="shared" si="1"/>
        <v>77.610050688378237</v>
      </c>
      <c r="Y29" s="31">
        <f t="shared" si="2"/>
        <v>2.9954521324592207</v>
      </c>
      <c r="Z29" s="31">
        <f t="shared" si="3"/>
        <v>-4.5604289740770128</v>
      </c>
      <c r="AA29" s="31">
        <f t="shared" si="4"/>
        <v>6.7426437830952324</v>
      </c>
      <c r="AB29" s="31">
        <f t="shared" si="5"/>
        <v>3.4850747912082909</v>
      </c>
      <c r="AC29" s="31">
        <f t="shared" si="6"/>
        <v>5.6317862118280289</v>
      </c>
      <c r="AD29" s="31">
        <f t="shared" si="7"/>
        <v>4.2202976890899748</v>
      </c>
      <c r="AE29" s="31">
        <f t="shared" si="8"/>
        <v>1.9963567846182713</v>
      </c>
      <c r="AF29" s="31">
        <f t="shared" si="9"/>
        <v>0.75911907297097514</v>
      </c>
      <c r="AG29" s="31">
        <f t="shared" si="10"/>
        <v>3.9533308941092145</v>
      </c>
      <c r="AH29" s="31">
        <f t="shared" si="11"/>
        <v>4.1284950959862243</v>
      </c>
      <c r="AI29" s="31">
        <f t="shared" si="12"/>
        <v>9.3547570178963468</v>
      </c>
      <c r="AJ29" s="31">
        <f t="shared" si="13"/>
        <v>3.1254745299672351</v>
      </c>
      <c r="AK29" s="31">
        <f t="shared" si="14"/>
        <v>2.6753702056020217</v>
      </c>
      <c r="AL29" s="31">
        <f t="shared" si="15"/>
        <v>10.424699561017036</v>
      </c>
      <c r="AM29" s="31">
        <f t="shared" si="16"/>
        <v>-2.2530874678086406</v>
      </c>
      <c r="AN29" s="31">
        <f t="shared" si="17"/>
        <v>1.6525679931731503</v>
      </c>
      <c r="AO29" s="31">
        <f t="shared" si="18"/>
        <v>4.1511106503967028</v>
      </c>
      <c r="AP29" s="23"/>
      <c r="AQ29" s="23"/>
      <c r="AR29" s="58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M29" s="58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</row>
    <row r="30" spans="1:84" s="60" customFormat="1" ht="15" x14ac:dyDescent="0.3">
      <c r="A30" s="43">
        <v>41913</v>
      </c>
      <c r="B30" s="31">
        <v>93.400877373405777</v>
      </c>
      <c r="C30" s="31">
        <v>150.12658004818948</v>
      </c>
      <c r="D30" s="31">
        <v>99.896855121228526</v>
      </c>
      <c r="E30" s="31">
        <v>114.05817000395284</v>
      </c>
      <c r="F30" s="31">
        <v>112.92320886153077</v>
      </c>
      <c r="G30" s="31">
        <v>105.56833745071509</v>
      </c>
      <c r="H30" s="31">
        <v>106.08584859989067</v>
      </c>
      <c r="I30" s="31">
        <v>106.97539345596223</v>
      </c>
      <c r="J30" s="31">
        <v>99.603797569337445</v>
      </c>
      <c r="K30" s="31">
        <v>104.96736486635962</v>
      </c>
      <c r="L30" s="31">
        <v>105.34522376336139</v>
      </c>
      <c r="M30" s="31">
        <v>109.20656578889482</v>
      </c>
      <c r="N30" s="31">
        <v>104.39353528617548</v>
      </c>
      <c r="O30" s="31">
        <v>105.30078129158386</v>
      </c>
      <c r="P30" s="31">
        <v>88.39735324250374</v>
      </c>
      <c r="Q30" s="31">
        <v>115.75394951818964</v>
      </c>
      <c r="R30" s="31">
        <v>104.3677769839942</v>
      </c>
      <c r="S30" s="31">
        <v>105.72263358556651</v>
      </c>
      <c r="T30" s="31">
        <v>103.89982573097764</v>
      </c>
      <c r="U30" s="23"/>
      <c r="V30" s="43">
        <v>41913</v>
      </c>
      <c r="W30" s="31">
        <f t="shared" si="0"/>
        <v>2.3448380907389605</v>
      </c>
      <c r="X30" s="31">
        <f t="shared" si="1"/>
        <v>44.112373457593009</v>
      </c>
      <c r="Y30" s="31">
        <f t="shared" si="2"/>
        <v>4.3667787220034882</v>
      </c>
      <c r="Z30" s="31">
        <f t="shared" si="3"/>
        <v>2.5467760053107185</v>
      </c>
      <c r="AA30" s="31">
        <f t="shared" si="4"/>
        <v>7.917986355798746</v>
      </c>
      <c r="AB30" s="31">
        <f t="shared" si="5"/>
        <v>4.4062075629356201</v>
      </c>
      <c r="AC30" s="31">
        <f t="shared" si="6"/>
        <v>6.197225416389756</v>
      </c>
      <c r="AD30" s="31">
        <f t="shared" si="7"/>
        <v>3.6739625558823548</v>
      </c>
      <c r="AE30" s="31">
        <f t="shared" si="8"/>
        <v>-7.4073362376192335</v>
      </c>
      <c r="AF30" s="31">
        <f t="shared" si="9"/>
        <v>13.118892442459725</v>
      </c>
      <c r="AG30" s="31">
        <f t="shared" si="10"/>
        <v>3.9273555554297275</v>
      </c>
      <c r="AH30" s="31">
        <f t="shared" si="11"/>
        <v>3.2711612431786392</v>
      </c>
      <c r="AI30" s="31">
        <f t="shared" si="12"/>
        <v>7.5500591924490692</v>
      </c>
      <c r="AJ30" s="31">
        <f t="shared" si="13"/>
        <v>3.8913704984559416</v>
      </c>
      <c r="AK30" s="31">
        <f t="shared" si="14"/>
        <v>3.4798105360818425</v>
      </c>
      <c r="AL30" s="31">
        <f t="shared" si="15"/>
        <v>16.348027837742478</v>
      </c>
      <c r="AM30" s="31">
        <f t="shared" si="16"/>
        <v>-2.1121901750964582</v>
      </c>
      <c r="AN30" s="31">
        <f t="shared" si="17"/>
        <v>2.350902107762991</v>
      </c>
      <c r="AO30" s="31">
        <f t="shared" si="18"/>
        <v>4.4352338862709644</v>
      </c>
      <c r="AP30" s="23"/>
      <c r="AQ30" s="23"/>
      <c r="AR30" s="58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M30" s="58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</row>
    <row r="31" spans="1:84" s="60" customFormat="1" ht="15" x14ac:dyDescent="0.3">
      <c r="A31" s="43">
        <v>41944</v>
      </c>
      <c r="B31" s="31">
        <v>98.932437021036037</v>
      </c>
      <c r="C31" s="31">
        <v>139.97265416953371</v>
      </c>
      <c r="D31" s="31">
        <v>107.04935875202125</v>
      </c>
      <c r="E31" s="31">
        <v>117.86710167780733</v>
      </c>
      <c r="F31" s="31">
        <v>118.01601567742438</v>
      </c>
      <c r="G31" s="31">
        <v>108.87439403862425</v>
      </c>
      <c r="H31" s="31">
        <v>107.80887006402925</v>
      </c>
      <c r="I31" s="31">
        <v>108.06063812817477</v>
      </c>
      <c r="J31" s="31">
        <v>100.04407371616762</v>
      </c>
      <c r="K31" s="31">
        <v>108.21325062504316</v>
      </c>
      <c r="L31" s="31">
        <v>105.9520585083697</v>
      </c>
      <c r="M31" s="31">
        <v>112.20875866959204</v>
      </c>
      <c r="N31" s="31">
        <v>111.87848838052723</v>
      </c>
      <c r="O31" s="31">
        <v>105.49046095608892</v>
      </c>
      <c r="P31" s="31">
        <v>85.995127511086963</v>
      </c>
      <c r="Q31" s="31">
        <v>112.67878222257345</v>
      </c>
      <c r="R31" s="31">
        <v>105.17635626046476</v>
      </c>
      <c r="S31" s="31">
        <v>111.46466054850808</v>
      </c>
      <c r="T31" s="31">
        <v>107.09198487512032</v>
      </c>
      <c r="U31" s="23"/>
      <c r="V31" s="43">
        <v>41944</v>
      </c>
      <c r="W31" s="31">
        <f t="shared" si="0"/>
        <v>0.73318662591452721</v>
      </c>
      <c r="X31" s="31">
        <f t="shared" si="1"/>
        <v>28.388019720164834</v>
      </c>
      <c r="Y31" s="31">
        <f t="shared" si="2"/>
        <v>5.1153745908773658</v>
      </c>
      <c r="Z31" s="31">
        <f t="shared" si="3"/>
        <v>5.8194258091866402</v>
      </c>
      <c r="AA31" s="31">
        <f t="shared" si="4"/>
        <v>8.9537124869835765</v>
      </c>
      <c r="AB31" s="31">
        <f t="shared" si="5"/>
        <v>6.14371048915676</v>
      </c>
      <c r="AC31" s="31">
        <f t="shared" si="6"/>
        <v>4.24970334150035</v>
      </c>
      <c r="AD31" s="31">
        <f t="shared" si="7"/>
        <v>4.0266217879781863</v>
      </c>
      <c r="AE31" s="31">
        <f t="shared" si="8"/>
        <v>-1.3443656092189826</v>
      </c>
      <c r="AF31" s="31">
        <f t="shared" si="9"/>
        <v>0.84273996725468692</v>
      </c>
      <c r="AG31" s="31">
        <f t="shared" si="10"/>
        <v>4.1019240268948636</v>
      </c>
      <c r="AH31" s="31">
        <f t="shared" si="11"/>
        <v>4.2679699611056776</v>
      </c>
      <c r="AI31" s="31">
        <f t="shared" si="12"/>
        <v>4.5769178003959468</v>
      </c>
      <c r="AJ31" s="31">
        <f t="shared" si="13"/>
        <v>3.9366806208379614</v>
      </c>
      <c r="AK31" s="31">
        <f t="shared" si="14"/>
        <v>4.0612764142024673</v>
      </c>
      <c r="AL31" s="31">
        <f t="shared" si="15"/>
        <v>8.0254401772640307</v>
      </c>
      <c r="AM31" s="31">
        <f t="shared" si="16"/>
        <v>4.0549225306672412</v>
      </c>
      <c r="AN31" s="31">
        <f t="shared" si="17"/>
        <v>6.9056074062814048</v>
      </c>
      <c r="AO31" s="31">
        <f t="shared" si="18"/>
        <v>4.8288647275142296</v>
      </c>
      <c r="AP31" s="23"/>
      <c r="AQ31" s="23"/>
      <c r="AR31" s="58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M31" s="58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</row>
    <row r="32" spans="1:84" s="60" customFormat="1" ht="15" x14ac:dyDescent="0.3">
      <c r="A32" s="44">
        <v>41974</v>
      </c>
      <c r="B32" s="33">
        <v>108.02091122783629</v>
      </c>
      <c r="C32" s="33">
        <v>161.26467269417506</v>
      </c>
      <c r="D32" s="33">
        <v>112.87747961256667</v>
      </c>
      <c r="E32" s="33">
        <v>119.82362605830225</v>
      </c>
      <c r="F32" s="33">
        <v>111.66009206488661</v>
      </c>
      <c r="G32" s="33">
        <v>110.36038439266974</v>
      </c>
      <c r="H32" s="33">
        <v>115.2540235865205</v>
      </c>
      <c r="I32" s="33">
        <v>133.88311921489696</v>
      </c>
      <c r="J32" s="33">
        <v>121.95967199805119</v>
      </c>
      <c r="K32" s="33">
        <v>106.56049127643287</v>
      </c>
      <c r="L32" s="33">
        <v>107.23294329975617</v>
      </c>
      <c r="M32" s="33">
        <v>120.89873593348892</v>
      </c>
      <c r="N32" s="33">
        <v>120.85420446610686</v>
      </c>
      <c r="O32" s="33">
        <v>107.3835143336032</v>
      </c>
      <c r="P32" s="33">
        <v>95.840805178485667</v>
      </c>
      <c r="Q32" s="33">
        <v>114.39233443178132</v>
      </c>
      <c r="R32" s="33">
        <v>100.6781353956987</v>
      </c>
      <c r="S32" s="33">
        <v>114.55680952058488</v>
      </c>
      <c r="T32" s="33">
        <v>112.26321264535585</v>
      </c>
      <c r="U32" s="23"/>
      <c r="V32" s="44">
        <v>41974</v>
      </c>
      <c r="W32" s="33">
        <f t="shared" si="0"/>
        <v>1.657727397260885</v>
      </c>
      <c r="X32" s="33">
        <f t="shared" si="1"/>
        <v>28.726165100808601</v>
      </c>
      <c r="Y32" s="33">
        <f t="shared" si="2"/>
        <v>5.4401723325353117</v>
      </c>
      <c r="Z32" s="33">
        <f t="shared" si="3"/>
        <v>4.2863628394958795</v>
      </c>
      <c r="AA32" s="33">
        <f t="shared" si="4"/>
        <v>5.6531062120803028</v>
      </c>
      <c r="AB32" s="33">
        <f t="shared" si="5"/>
        <v>6.9072496897683493</v>
      </c>
      <c r="AC32" s="33">
        <f t="shared" si="6"/>
        <v>5.5249950812501112</v>
      </c>
      <c r="AD32" s="33">
        <f t="shared" si="7"/>
        <v>10.238847322189756</v>
      </c>
      <c r="AE32" s="33">
        <f t="shared" si="8"/>
        <v>3.2186600166213424</v>
      </c>
      <c r="AF32" s="33">
        <f t="shared" si="9"/>
        <v>5.9472418765884356</v>
      </c>
      <c r="AG32" s="33">
        <f t="shared" si="10"/>
        <v>4.161162708106275</v>
      </c>
      <c r="AH32" s="33">
        <f t="shared" si="11"/>
        <v>4.9159290329009195</v>
      </c>
      <c r="AI32" s="33">
        <f t="shared" si="12"/>
        <v>-1.4521239591618951</v>
      </c>
      <c r="AJ32" s="33">
        <f t="shared" si="13"/>
        <v>5.4032160133441067</v>
      </c>
      <c r="AK32" s="33">
        <f t="shared" si="14"/>
        <v>4.5582049504589577</v>
      </c>
      <c r="AL32" s="33">
        <f t="shared" si="15"/>
        <v>11.315585871905483</v>
      </c>
      <c r="AM32" s="33">
        <f t="shared" si="16"/>
        <v>4.1540449381523956</v>
      </c>
      <c r="AN32" s="33">
        <f t="shared" si="17"/>
        <v>9.6944779800460168</v>
      </c>
      <c r="AO32" s="33">
        <f t="shared" si="18"/>
        <v>5.611438545336739</v>
      </c>
      <c r="AP32" s="23"/>
      <c r="AQ32" s="23"/>
      <c r="AR32" s="58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M32" s="58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</row>
    <row r="33" spans="1:84" s="60" customFormat="1" ht="15" x14ac:dyDescent="0.3">
      <c r="A33" s="45">
        <v>42005</v>
      </c>
      <c r="B33" s="35">
        <v>109.37448040764632</v>
      </c>
      <c r="C33" s="35">
        <v>168.3731363600082</v>
      </c>
      <c r="D33" s="35">
        <v>108.37671980853438</v>
      </c>
      <c r="E33" s="35">
        <v>111.57646949230711</v>
      </c>
      <c r="F33" s="35">
        <v>104.53294278854555</v>
      </c>
      <c r="G33" s="35">
        <v>106.27892818899117</v>
      </c>
      <c r="H33" s="35">
        <v>104.42662551187905</v>
      </c>
      <c r="I33" s="35">
        <v>104.15103242115102</v>
      </c>
      <c r="J33" s="35">
        <v>97.391478919807682</v>
      </c>
      <c r="K33" s="35">
        <v>117.12195249851409</v>
      </c>
      <c r="L33" s="35">
        <v>106.18053505850884</v>
      </c>
      <c r="M33" s="35">
        <v>106.44417297902359</v>
      </c>
      <c r="N33" s="35">
        <v>112.58319829284981</v>
      </c>
      <c r="O33" s="35">
        <v>104.15284888980999</v>
      </c>
      <c r="P33" s="35">
        <v>102.98041119542813</v>
      </c>
      <c r="Q33" s="35">
        <v>112.53606359135172</v>
      </c>
      <c r="R33" s="35">
        <v>99.430011395935011</v>
      </c>
      <c r="S33" s="35">
        <v>110.69366571723602</v>
      </c>
      <c r="T33" s="35">
        <v>107.75555922838535</v>
      </c>
      <c r="U33" s="23"/>
      <c r="V33" s="45">
        <v>42005</v>
      </c>
      <c r="W33" s="35">
        <f t="shared" si="0"/>
        <v>1.9103363896465027</v>
      </c>
      <c r="X33" s="35">
        <f t="shared" si="1"/>
        <v>39.438071236676166</v>
      </c>
      <c r="Y33" s="35">
        <f t="shared" si="2"/>
        <v>3.7940651006682202</v>
      </c>
      <c r="Z33" s="35">
        <f t="shared" si="3"/>
        <v>1.1964869679738257</v>
      </c>
      <c r="AA33" s="35">
        <f t="shared" si="4"/>
        <v>6.5455454648213731</v>
      </c>
      <c r="AB33" s="35">
        <f t="shared" si="5"/>
        <v>4.6720245184956468</v>
      </c>
      <c r="AC33" s="35">
        <f t="shared" si="6"/>
        <v>2.7653024037700931</v>
      </c>
      <c r="AD33" s="35">
        <f t="shared" si="7"/>
        <v>11.082744172263205</v>
      </c>
      <c r="AE33" s="35">
        <f t="shared" si="8"/>
        <v>-2.2248509279113762</v>
      </c>
      <c r="AF33" s="35">
        <f t="shared" si="9"/>
        <v>2.708230914523881</v>
      </c>
      <c r="AG33" s="35">
        <f t="shared" si="10"/>
        <v>4.4368345462235226</v>
      </c>
      <c r="AH33" s="35">
        <f t="shared" si="11"/>
        <v>7.3771100530712914</v>
      </c>
      <c r="AI33" s="35">
        <f t="shared" si="12"/>
        <v>11.221268797626195</v>
      </c>
      <c r="AJ33" s="35">
        <f t="shared" si="13"/>
        <v>5.9746059536287959</v>
      </c>
      <c r="AK33" s="35">
        <f t="shared" si="14"/>
        <v>1.2643854139112136</v>
      </c>
      <c r="AL33" s="35">
        <f t="shared" si="15"/>
        <v>12.162576646269031</v>
      </c>
      <c r="AM33" s="35">
        <f t="shared" si="16"/>
        <v>2.1084173449129366</v>
      </c>
      <c r="AN33" s="35">
        <f t="shared" si="17"/>
        <v>7.3456729076034151</v>
      </c>
      <c r="AO33" s="35">
        <f t="shared" si="18"/>
        <v>4.8655443142071135</v>
      </c>
      <c r="AP33" s="23"/>
      <c r="AQ33" s="23"/>
      <c r="AR33" s="58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M33" s="58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</row>
    <row r="34" spans="1:84" s="60" customFormat="1" ht="15" x14ac:dyDescent="0.3">
      <c r="A34" s="40">
        <v>42036</v>
      </c>
      <c r="B34" s="27">
        <v>110.37531485463035</v>
      </c>
      <c r="C34" s="27">
        <v>160.24102613166286</v>
      </c>
      <c r="D34" s="27">
        <v>106.13486528543781</v>
      </c>
      <c r="E34" s="27">
        <v>101.69556098813595</v>
      </c>
      <c r="F34" s="27">
        <v>107.78759904192123</v>
      </c>
      <c r="G34" s="27">
        <v>103.43174106793111</v>
      </c>
      <c r="H34" s="27">
        <v>104.54829158448356</v>
      </c>
      <c r="I34" s="27">
        <v>99.591780302864478</v>
      </c>
      <c r="J34" s="27">
        <v>98.471755671783285</v>
      </c>
      <c r="K34" s="27">
        <v>107.87843750975212</v>
      </c>
      <c r="L34" s="27">
        <v>106.24218658259925</v>
      </c>
      <c r="M34" s="27">
        <v>102.62527481263943</v>
      </c>
      <c r="N34" s="27">
        <v>111.91363013362927</v>
      </c>
      <c r="O34" s="27">
        <v>107.23190868856322</v>
      </c>
      <c r="P34" s="27">
        <v>119.86009503687002</v>
      </c>
      <c r="Q34" s="27">
        <v>111.5931319926496</v>
      </c>
      <c r="R34" s="27">
        <v>103.79365244548082</v>
      </c>
      <c r="S34" s="27">
        <v>107.97987182186704</v>
      </c>
      <c r="T34" s="27">
        <v>107.15477756015908</v>
      </c>
      <c r="U34" s="23"/>
      <c r="V34" s="40">
        <v>42036</v>
      </c>
      <c r="W34" s="27">
        <f t="shared" si="0"/>
        <v>1.7431473445613364</v>
      </c>
      <c r="X34" s="27">
        <f t="shared" si="1"/>
        <v>19.792502597748324</v>
      </c>
      <c r="Y34" s="27">
        <f t="shared" si="2"/>
        <v>2.4373982610820946</v>
      </c>
      <c r="Z34" s="27">
        <f t="shared" si="3"/>
        <v>2.8923838520678089</v>
      </c>
      <c r="AA34" s="27">
        <f t="shared" si="4"/>
        <v>4.2763776430930136</v>
      </c>
      <c r="AB34" s="27">
        <f t="shared" si="5"/>
        <v>3.3010934274648491</v>
      </c>
      <c r="AC34" s="27">
        <f t="shared" si="6"/>
        <v>1.9314986010480908</v>
      </c>
      <c r="AD34" s="27">
        <f t="shared" si="7"/>
        <v>8.7372270818859334</v>
      </c>
      <c r="AE34" s="27">
        <f t="shared" si="8"/>
        <v>4.9475557748243375</v>
      </c>
      <c r="AF34" s="27">
        <f t="shared" si="9"/>
        <v>11.973620976544083</v>
      </c>
      <c r="AG34" s="27">
        <f t="shared" si="10"/>
        <v>4.2802675750074854</v>
      </c>
      <c r="AH34" s="27">
        <f t="shared" si="11"/>
        <v>5.1652343995238823</v>
      </c>
      <c r="AI34" s="27">
        <f t="shared" si="12"/>
        <v>9.5515869920206597</v>
      </c>
      <c r="AJ34" s="27">
        <f t="shared" si="13"/>
        <v>6.0110723302335032</v>
      </c>
      <c r="AK34" s="27">
        <f t="shared" si="14"/>
        <v>-1.4405171767506886E-2</v>
      </c>
      <c r="AL34" s="27">
        <f t="shared" si="15"/>
        <v>5.7222445245558333</v>
      </c>
      <c r="AM34" s="27">
        <f t="shared" si="16"/>
        <v>6.6136677294981183</v>
      </c>
      <c r="AN34" s="27">
        <f t="shared" si="17"/>
        <v>7.1677226928906919</v>
      </c>
      <c r="AO34" s="27">
        <f t="shared" si="18"/>
        <v>4.4692935376031073</v>
      </c>
      <c r="AP34" s="23"/>
      <c r="AQ34" s="23"/>
      <c r="AR34" s="58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M34" s="58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</row>
    <row r="35" spans="1:84" s="60" customFormat="1" ht="15" x14ac:dyDescent="0.3">
      <c r="A35" s="40">
        <v>42064</v>
      </c>
      <c r="B35" s="27">
        <v>119.20714277005507</v>
      </c>
      <c r="C35" s="27">
        <v>162.53664592070609</v>
      </c>
      <c r="D35" s="27">
        <v>114.56422277506698</v>
      </c>
      <c r="E35" s="27">
        <v>109.51167751386888</v>
      </c>
      <c r="F35" s="27">
        <v>102.87243311663953</v>
      </c>
      <c r="G35" s="27">
        <v>105.73888199509847</v>
      </c>
      <c r="H35" s="27">
        <v>108.70352639699838</v>
      </c>
      <c r="I35" s="27">
        <v>109.71938935540709</v>
      </c>
      <c r="J35" s="27">
        <v>102.9030717832654</v>
      </c>
      <c r="K35" s="27">
        <v>117.0492278311048</v>
      </c>
      <c r="L35" s="27">
        <v>107.63174639081593</v>
      </c>
      <c r="M35" s="27">
        <v>111.47182507396161</v>
      </c>
      <c r="N35" s="27">
        <v>120.18426864420863</v>
      </c>
      <c r="O35" s="27">
        <v>107.63128109315512</v>
      </c>
      <c r="P35" s="27">
        <v>122.54412805493705</v>
      </c>
      <c r="Q35" s="27">
        <v>115.47026231816113</v>
      </c>
      <c r="R35" s="27">
        <v>108.58468792259112</v>
      </c>
      <c r="S35" s="27">
        <v>109.38103775876533</v>
      </c>
      <c r="T35" s="27">
        <v>111.73856038677924</v>
      </c>
      <c r="U35" s="23"/>
      <c r="V35" s="40">
        <v>42064</v>
      </c>
      <c r="W35" s="27">
        <f t="shared" si="0"/>
        <v>1.8574747114254535</v>
      </c>
      <c r="X35" s="27">
        <f t="shared" si="1"/>
        <v>19.677157262776319</v>
      </c>
      <c r="Y35" s="27">
        <f t="shared" si="2"/>
        <v>5.2929279452210949</v>
      </c>
      <c r="Z35" s="27">
        <f t="shared" si="3"/>
        <v>2.1048609953056427</v>
      </c>
      <c r="AA35" s="27">
        <f t="shared" si="4"/>
        <v>2.8448872139532142</v>
      </c>
      <c r="AB35" s="27">
        <f t="shared" si="5"/>
        <v>3.53690525805888</v>
      </c>
      <c r="AC35" s="27">
        <f t="shared" si="6"/>
        <v>2.6733075882689548</v>
      </c>
      <c r="AD35" s="27">
        <f t="shared" si="7"/>
        <v>7.5401033235044963</v>
      </c>
      <c r="AE35" s="27">
        <f t="shared" si="8"/>
        <v>4.2607370975992609</v>
      </c>
      <c r="AF35" s="27">
        <f t="shared" si="9"/>
        <v>4.4252512512310744</v>
      </c>
      <c r="AG35" s="27">
        <f t="shared" si="10"/>
        <v>4.170941814652295</v>
      </c>
      <c r="AH35" s="27">
        <f t="shared" si="11"/>
        <v>7.4657459125794645</v>
      </c>
      <c r="AI35" s="27">
        <f t="shared" si="12"/>
        <v>6.7597745753658955</v>
      </c>
      <c r="AJ35" s="27">
        <f t="shared" si="13"/>
        <v>4.8422397218857327</v>
      </c>
      <c r="AK35" s="27">
        <f t="shared" si="14"/>
        <v>3.1739611818392746</v>
      </c>
      <c r="AL35" s="27">
        <f t="shared" si="15"/>
        <v>8.319608367282072</v>
      </c>
      <c r="AM35" s="27">
        <f t="shared" si="16"/>
        <v>3.7794958947000197</v>
      </c>
      <c r="AN35" s="27">
        <f t="shared" si="17"/>
        <v>9.4769935805846899</v>
      </c>
      <c r="AO35" s="27">
        <f t="shared" si="18"/>
        <v>4.6756781940969319</v>
      </c>
      <c r="AP35" s="23"/>
      <c r="AQ35" s="23"/>
      <c r="AR35" s="58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M35" s="58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</row>
    <row r="36" spans="1:84" s="60" customFormat="1" ht="15" x14ac:dyDescent="0.3">
      <c r="A36" s="40">
        <v>42095</v>
      </c>
      <c r="B36" s="27">
        <v>107.64757492264366</v>
      </c>
      <c r="C36" s="27">
        <v>146.36115081901733</v>
      </c>
      <c r="D36" s="27">
        <v>108.0220742392994</v>
      </c>
      <c r="E36" s="27">
        <v>102.69016732591592</v>
      </c>
      <c r="F36" s="27">
        <v>102.54886473839711</v>
      </c>
      <c r="G36" s="27">
        <v>106.54304184807943</v>
      </c>
      <c r="H36" s="27">
        <v>108.65932866854477</v>
      </c>
      <c r="I36" s="27">
        <v>104.60106658826258</v>
      </c>
      <c r="J36" s="27">
        <v>99.010254115906264</v>
      </c>
      <c r="K36" s="27">
        <v>107.35059613832522</v>
      </c>
      <c r="L36" s="27">
        <v>107.47751430587292</v>
      </c>
      <c r="M36" s="27">
        <v>110.7829846688706</v>
      </c>
      <c r="N36" s="27">
        <v>112.65306376565813</v>
      </c>
      <c r="O36" s="27">
        <v>107.62550230276372</v>
      </c>
      <c r="P36" s="27">
        <v>106.85499115606423</v>
      </c>
      <c r="Q36" s="27">
        <v>110.59483129119013</v>
      </c>
      <c r="R36" s="27">
        <v>109.54025409678539</v>
      </c>
      <c r="S36" s="27">
        <v>109.35571240852778</v>
      </c>
      <c r="T36" s="27">
        <v>107.66205642408711</v>
      </c>
      <c r="U36" s="23"/>
      <c r="V36" s="40">
        <v>42095</v>
      </c>
      <c r="W36" s="27">
        <f t="shared" si="0"/>
        <v>1.066769858132858</v>
      </c>
      <c r="X36" s="27">
        <f t="shared" si="1"/>
        <v>-6.4000727544312213</v>
      </c>
      <c r="Y36" s="27">
        <f t="shared" si="2"/>
        <v>2.33683214398377</v>
      </c>
      <c r="Z36" s="27">
        <f t="shared" si="3"/>
        <v>3.4636828013543806</v>
      </c>
      <c r="AA36" s="27">
        <f t="shared" si="4"/>
        <v>-2.3879571282448779</v>
      </c>
      <c r="AB36" s="27">
        <f t="shared" si="5"/>
        <v>2.9585446598243976</v>
      </c>
      <c r="AC36" s="27">
        <f t="shared" si="6"/>
        <v>1.4174506937469005</v>
      </c>
      <c r="AD36" s="27">
        <f t="shared" si="7"/>
        <v>2.9396915348754078</v>
      </c>
      <c r="AE36" s="27">
        <f t="shared" si="8"/>
        <v>-5.0408923521886777</v>
      </c>
      <c r="AF36" s="27">
        <f t="shared" si="9"/>
        <v>9.6870174782927307</v>
      </c>
      <c r="AG36" s="27">
        <f t="shared" si="10"/>
        <v>3.6669336463482693</v>
      </c>
      <c r="AH36" s="27">
        <f t="shared" si="11"/>
        <v>4.6877341140273217</v>
      </c>
      <c r="AI36" s="27">
        <f t="shared" si="12"/>
        <v>6.5617826260985055</v>
      </c>
      <c r="AJ36" s="27">
        <f t="shared" si="13"/>
        <v>3.694735684425865</v>
      </c>
      <c r="AK36" s="27">
        <f t="shared" si="14"/>
        <v>1.572798757816102</v>
      </c>
      <c r="AL36" s="27">
        <f t="shared" si="15"/>
        <v>2.3390989372403084</v>
      </c>
      <c r="AM36" s="27">
        <f t="shared" si="16"/>
        <v>7.2471059711862296</v>
      </c>
      <c r="AN36" s="27">
        <f t="shared" si="17"/>
        <v>8.8408275796509486</v>
      </c>
      <c r="AO36" s="27">
        <f t="shared" si="18"/>
        <v>2.7465506348946604</v>
      </c>
      <c r="AP36" s="23"/>
      <c r="AQ36" s="23"/>
      <c r="AR36" s="58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M36" s="58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</row>
    <row r="37" spans="1:84" s="60" customFormat="1" ht="15" x14ac:dyDescent="0.3">
      <c r="A37" s="40">
        <v>42125</v>
      </c>
      <c r="B37" s="27">
        <v>102.27646893569506</v>
      </c>
      <c r="C37" s="27">
        <v>145.64073914555522</v>
      </c>
      <c r="D37" s="27">
        <v>107.46792638551311</v>
      </c>
      <c r="E37" s="27">
        <v>99.749511782656498</v>
      </c>
      <c r="F37" s="27">
        <v>106.76457294033617</v>
      </c>
      <c r="G37" s="27">
        <v>104.85737884073777</v>
      </c>
      <c r="H37" s="27">
        <v>106.65871292478087</v>
      </c>
      <c r="I37" s="27">
        <v>112.99230383568658</v>
      </c>
      <c r="J37" s="27">
        <v>101.87175568369457</v>
      </c>
      <c r="K37" s="27">
        <v>106.52535527067253</v>
      </c>
      <c r="L37" s="27">
        <v>107.6974639468132</v>
      </c>
      <c r="M37" s="27">
        <v>108.34846880246576</v>
      </c>
      <c r="N37" s="27">
        <v>111.49723783402591</v>
      </c>
      <c r="O37" s="27">
        <v>107.90356846487015</v>
      </c>
      <c r="P37" s="27">
        <v>100.31305893188474</v>
      </c>
      <c r="Q37" s="27">
        <v>114.59279793033234</v>
      </c>
      <c r="R37" s="27">
        <v>107.26869489731514</v>
      </c>
      <c r="S37" s="27">
        <v>108.49110435111787</v>
      </c>
      <c r="T37" s="27">
        <v>106.67425581545608</v>
      </c>
      <c r="U37" s="23"/>
      <c r="V37" s="40">
        <v>42125</v>
      </c>
      <c r="W37" s="27">
        <f t="shared" si="0"/>
        <v>0.70968071288166357</v>
      </c>
      <c r="X37" s="27">
        <f t="shared" si="1"/>
        <v>0.24043135989177244</v>
      </c>
      <c r="Y37" s="27">
        <f t="shared" si="2"/>
        <v>1.6522305641632329</v>
      </c>
      <c r="Z37" s="27">
        <f t="shared" si="3"/>
        <v>-4.6943419152148351</v>
      </c>
      <c r="AA37" s="27">
        <f t="shared" si="4"/>
        <v>-2.7815155515264962</v>
      </c>
      <c r="AB37" s="27">
        <f t="shared" si="5"/>
        <v>2.9350198493892208</v>
      </c>
      <c r="AC37" s="27">
        <f t="shared" si="6"/>
        <v>0.72717587907864356</v>
      </c>
      <c r="AD37" s="27">
        <f t="shared" si="7"/>
        <v>6.5459927643271527</v>
      </c>
      <c r="AE37" s="27">
        <f t="shared" si="8"/>
        <v>2.290300514951582</v>
      </c>
      <c r="AF37" s="27">
        <f t="shared" si="9"/>
        <v>3.881707145858897</v>
      </c>
      <c r="AG37" s="27">
        <f t="shared" si="10"/>
        <v>3.5193174044214146</v>
      </c>
      <c r="AH37" s="27">
        <f t="shared" si="11"/>
        <v>5.3319373017866667</v>
      </c>
      <c r="AI37" s="27">
        <f t="shared" si="12"/>
        <v>4.3514830265492179</v>
      </c>
      <c r="AJ37" s="27">
        <f t="shared" si="13"/>
        <v>3.6158519802538933</v>
      </c>
      <c r="AK37" s="27">
        <f t="shared" si="14"/>
        <v>1.5940687368659212</v>
      </c>
      <c r="AL37" s="27">
        <f t="shared" si="15"/>
        <v>5.7712628262634382</v>
      </c>
      <c r="AM37" s="27">
        <f t="shared" si="16"/>
        <v>-5.1691093198229225</v>
      </c>
      <c r="AN37" s="27">
        <f t="shared" si="17"/>
        <v>8.3094914752791738</v>
      </c>
      <c r="AO37" s="27">
        <f t="shared" si="18"/>
        <v>2.1775163819996379</v>
      </c>
      <c r="AP37" s="23"/>
      <c r="AQ37" s="23"/>
      <c r="AR37" s="58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M37" s="58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</row>
    <row r="38" spans="1:84" s="60" customFormat="1" ht="15" x14ac:dyDescent="0.3">
      <c r="A38" s="40">
        <v>42156</v>
      </c>
      <c r="B38" s="27">
        <v>96.014536128125826</v>
      </c>
      <c r="C38" s="27">
        <v>134.5743317550247</v>
      </c>
      <c r="D38" s="27">
        <v>102.70234096825479</v>
      </c>
      <c r="E38" s="27">
        <v>97.902334819369202</v>
      </c>
      <c r="F38" s="27">
        <v>103.34678813767705</v>
      </c>
      <c r="G38" s="27">
        <v>105.52780334688349</v>
      </c>
      <c r="H38" s="27">
        <v>105.26755024676069</v>
      </c>
      <c r="I38" s="27">
        <v>108.23332640332532</v>
      </c>
      <c r="J38" s="27">
        <v>106.47973902832653</v>
      </c>
      <c r="K38" s="27">
        <v>118.8963168464451</v>
      </c>
      <c r="L38" s="27">
        <v>107.93645788861137</v>
      </c>
      <c r="M38" s="27">
        <v>106.53293454669507</v>
      </c>
      <c r="N38" s="27">
        <v>106.52517959856584</v>
      </c>
      <c r="O38" s="27">
        <v>108.29984180011652</v>
      </c>
      <c r="P38" s="27">
        <v>100.94078305695946</v>
      </c>
      <c r="Q38" s="27">
        <v>113.35722426284936</v>
      </c>
      <c r="R38" s="27">
        <v>110.19863855017657</v>
      </c>
      <c r="S38" s="27">
        <v>109.73337311121101</v>
      </c>
      <c r="T38" s="27">
        <v>105.61840513714705</v>
      </c>
      <c r="U38" s="23"/>
      <c r="V38" s="40">
        <v>42156</v>
      </c>
      <c r="W38" s="27">
        <f t="shared" si="0"/>
        <v>2.8688110268025611</v>
      </c>
      <c r="X38" s="27">
        <f t="shared" si="1"/>
        <v>0.89371380923796551</v>
      </c>
      <c r="Y38" s="27">
        <f t="shared" si="2"/>
        <v>4.2916441557536871</v>
      </c>
      <c r="Z38" s="27">
        <f t="shared" si="3"/>
        <v>-8.4848018754141066</v>
      </c>
      <c r="AA38" s="27">
        <f t="shared" si="4"/>
        <v>-2.5852990763818013</v>
      </c>
      <c r="AB38" s="27">
        <f t="shared" si="5"/>
        <v>5.3125870723696806</v>
      </c>
      <c r="AC38" s="27">
        <f t="shared" si="6"/>
        <v>5.0231233760847687</v>
      </c>
      <c r="AD38" s="27">
        <f t="shared" si="7"/>
        <v>4.1465285524917306</v>
      </c>
      <c r="AE38" s="27">
        <f t="shared" si="8"/>
        <v>6.3713766074142484</v>
      </c>
      <c r="AF38" s="27">
        <f t="shared" si="9"/>
        <v>13.452055036475684</v>
      </c>
      <c r="AG38" s="27">
        <f t="shared" si="10"/>
        <v>4.096077309452312</v>
      </c>
      <c r="AH38" s="27">
        <f t="shared" si="11"/>
        <v>7.6332245352220411</v>
      </c>
      <c r="AI38" s="27">
        <f t="shared" si="12"/>
        <v>6.400801742389703</v>
      </c>
      <c r="AJ38" s="27">
        <f t="shared" si="13"/>
        <v>3.8341606806829134</v>
      </c>
      <c r="AK38" s="27">
        <f t="shared" si="14"/>
        <v>1.685975940858782</v>
      </c>
      <c r="AL38" s="27">
        <f t="shared" si="15"/>
        <v>8.9272073034508281</v>
      </c>
      <c r="AM38" s="27">
        <f t="shared" si="16"/>
        <v>5.5953301810488369</v>
      </c>
      <c r="AN38" s="27">
        <f t="shared" si="17"/>
        <v>9.3858312750385835</v>
      </c>
      <c r="AO38" s="27">
        <f t="shared" si="18"/>
        <v>4.5101620450295457</v>
      </c>
      <c r="AP38" s="23"/>
      <c r="AQ38" s="23"/>
      <c r="AR38" s="58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M38" s="58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</row>
    <row r="39" spans="1:84" s="60" customFormat="1" ht="15" x14ac:dyDescent="0.3">
      <c r="A39" s="40">
        <v>42186</v>
      </c>
      <c r="B39" s="27">
        <v>97.240062701838582</v>
      </c>
      <c r="C39" s="27">
        <v>157.68248980630085</v>
      </c>
      <c r="D39" s="27">
        <v>108.54125055099601</v>
      </c>
      <c r="E39" s="27">
        <v>97.165238963825317</v>
      </c>
      <c r="F39" s="27">
        <v>102.62653465084227</v>
      </c>
      <c r="G39" s="27">
        <v>108.32227579861964</v>
      </c>
      <c r="H39" s="27">
        <v>107.84648792497694</v>
      </c>
      <c r="I39" s="27">
        <v>115.69985748982712</v>
      </c>
      <c r="J39" s="27">
        <v>111.52408569522629</v>
      </c>
      <c r="K39" s="27">
        <v>108.97041169218656</v>
      </c>
      <c r="L39" s="27">
        <v>108.80560884888757</v>
      </c>
      <c r="M39" s="27">
        <v>113.71694012941454</v>
      </c>
      <c r="N39" s="27">
        <v>106.74092758106644</v>
      </c>
      <c r="O39" s="27">
        <v>108.63866750610917</v>
      </c>
      <c r="P39" s="27">
        <v>110.2708499623118</v>
      </c>
      <c r="Q39" s="27">
        <v>124.02649181136981</v>
      </c>
      <c r="R39" s="27">
        <v>114.21367520596978</v>
      </c>
      <c r="S39" s="27">
        <v>112.44803656266031</v>
      </c>
      <c r="T39" s="27">
        <v>108.7114629762018</v>
      </c>
      <c r="U39" s="23"/>
      <c r="V39" s="40">
        <v>42186</v>
      </c>
      <c r="W39" s="27">
        <f t="shared" si="0"/>
        <v>2.275503228442318</v>
      </c>
      <c r="X39" s="27">
        <f t="shared" si="1"/>
        <v>-8.1765722578957707</v>
      </c>
      <c r="Y39" s="27">
        <f t="shared" si="2"/>
        <v>4.7844774271714243</v>
      </c>
      <c r="Z39" s="27">
        <f t="shared" si="3"/>
        <v>-3.8481795576143014</v>
      </c>
      <c r="AA39" s="27">
        <f t="shared" si="4"/>
        <v>-3.6515281479404393</v>
      </c>
      <c r="AB39" s="27">
        <f t="shared" si="5"/>
        <v>6.622869630600988</v>
      </c>
      <c r="AC39" s="27">
        <f t="shared" si="6"/>
        <v>5.4810840142560409</v>
      </c>
      <c r="AD39" s="27">
        <f t="shared" si="7"/>
        <v>8.042696053921162</v>
      </c>
      <c r="AE39" s="27">
        <f t="shared" si="8"/>
        <v>7.7755887879911398</v>
      </c>
      <c r="AF39" s="27">
        <f t="shared" si="9"/>
        <v>6.4993085883913437</v>
      </c>
      <c r="AG39" s="27">
        <f t="shared" si="10"/>
        <v>4.3111865211992324</v>
      </c>
      <c r="AH39" s="27">
        <f t="shared" si="11"/>
        <v>8.4909354802379085</v>
      </c>
      <c r="AI39" s="27">
        <f t="shared" si="12"/>
        <v>4.3366810650900476</v>
      </c>
      <c r="AJ39" s="27">
        <f t="shared" si="13"/>
        <v>4.4636244515142067</v>
      </c>
      <c r="AK39" s="27">
        <f t="shared" si="14"/>
        <v>2.142878684330455</v>
      </c>
      <c r="AL39" s="27">
        <f t="shared" si="15"/>
        <v>7.2776156739734859</v>
      </c>
      <c r="AM39" s="27">
        <f t="shared" si="16"/>
        <v>10.947076485784905</v>
      </c>
      <c r="AN39" s="27">
        <f t="shared" si="17"/>
        <v>9.9241195502631712</v>
      </c>
      <c r="AO39" s="27">
        <f t="shared" si="18"/>
        <v>4.7552762097882777</v>
      </c>
      <c r="AP39" s="23"/>
      <c r="AQ39" s="23"/>
      <c r="AR39" s="58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M39" s="58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</row>
    <row r="40" spans="1:84" s="60" customFormat="1" ht="15" x14ac:dyDescent="0.3">
      <c r="A40" s="40">
        <v>42217</v>
      </c>
      <c r="B40" s="27">
        <v>98.914859081892772</v>
      </c>
      <c r="C40" s="27">
        <v>149.60305321189639</v>
      </c>
      <c r="D40" s="27">
        <v>101.36598160420462</v>
      </c>
      <c r="E40" s="27">
        <v>96.604505544999824</v>
      </c>
      <c r="F40" s="27">
        <v>107.31550734029906</v>
      </c>
      <c r="G40" s="27">
        <v>109.49904959070018</v>
      </c>
      <c r="H40" s="27">
        <v>107.56751447500314</v>
      </c>
      <c r="I40" s="27">
        <v>110.34976153354435</v>
      </c>
      <c r="J40" s="27">
        <v>109.82248378052847</v>
      </c>
      <c r="K40" s="27">
        <v>108.01264544830052</v>
      </c>
      <c r="L40" s="27">
        <v>108.82025077617165</v>
      </c>
      <c r="M40" s="27">
        <v>109.50896909794542</v>
      </c>
      <c r="N40" s="27">
        <v>103.74209698425733</v>
      </c>
      <c r="O40" s="27">
        <v>109.13081545799598</v>
      </c>
      <c r="P40" s="27">
        <v>111.52380263171017</v>
      </c>
      <c r="Q40" s="27">
        <v>118.52524768270835</v>
      </c>
      <c r="R40" s="27">
        <v>110.79438740526604</v>
      </c>
      <c r="S40" s="27">
        <v>112.32979453420266</v>
      </c>
      <c r="T40" s="27">
        <v>107.53000275961858</v>
      </c>
      <c r="U40" s="23"/>
      <c r="V40" s="40">
        <v>42217</v>
      </c>
      <c r="W40" s="27">
        <f t="shared" si="0"/>
        <v>3.6360853200249466</v>
      </c>
      <c r="X40" s="27">
        <f t="shared" si="1"/>
        <v>1.7414196850879478</v>
      </c>
      <c r="Y40" s="27">
        <f t="shared" si="2"/>
        <v>4.2602578671607603</v>
      </c>
      <c r="Z40" s="27">
        <f t="shared" si="3"/>
        <v>1.4745336721835827</v>
      </c>
      <c r="AA40" s="27">
        <f t="shared" si="4"/>
        <v>-3.3534029478660301</v>
      </c>
      <c r="AB40" s="27">
        <f t="shared" si="5"/>
        <v>6.1699733097082259</v>
      </c>
      <c r="AC40" s="27">
        <f t="shared" si="6"/>
        <v>4.9797343544611579</v>
      </c>
      <c r="AD40" s="27">
        <f t="shared" si="7"/>
        <v>2.4827486651659854</v>
      </c>
      <c r="AE40" s="27">
        <f t="shared" si="8"/>
        <v>13.300914806366151</v>
      </c>
      <c r="AF40" s="27">
        <f t="shared" si="9"/>
        <v>6.7004768702167326</v>
      </c>
      <c r="AG40" s="27">
        <f t="shared" si="10"/>
        <v>4.3221515721379973</v>
      </c>
      <c r="AH40" s="27">
        <f t="shared" si="11"/>
        <v>7.878190346639883</v>
      </c>
      <c r="AI40" s="27">
        <f t="shared" si="12"/>
        <v>7.5185607063909146</v>
      </c>
      <c r="AJ40" s="27">
        <f t="shared" si="13"/>
        <v>4.7604180990530551</v>
      </c>
      <c r="AK40" s="27">
        <f t="shared" si="14"/>
        <v>2.4959748253626799</v>
      </c>
      <c r="AL40" s="27">
        <f t="shared" si="15"/>
        <v>7.8655952161149827</v>
      </c>
      <c r="AM40" s="27">
        <f t="shared" si="16"/>
        <v>7.6821282611612389</v>
      </c>
      <c r="AN40" s="27">
        <f t="shared" si="17"/>
        <v>9.3997149488523206</v>
      </c>
      <c r="AO40" s="27">
        <f t="shared" si="18"/>
        <v>5.2177862670682202</v>
      </c>
      <c r="AP40" s="23"/>
      <c r="AQ40" s="23"/>
      <c r="AR40" s="58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M40" s="58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</row>
    <row r="41" spans="1:84" s="60" customFormat="1" ht="15" x14ac:dyDescent="0.3">
      <c r="A41" s="40">
        <v>42248</v>
      </c>
      <c r="B41" s="27">
        <v>98.092231187984851</v>
      </c>
      <c r="C41" s="27">
        <v>152.89409521099441</v>
      </c>
      <c r="D41" s="27">
        <v>99.971126118660791</v>
      </c>
      <c r="E41" s="27">
        <v>104.05994165386036</v>
      </c>
      <c r="F41" s="27">
        <v>104.79185516482261</v>
      </c>
      <c r="G41" s="27">
        <v>109.48813464618019</v>
      </c>
      <c r="H41" s="27">
        <v>109.57506104315877</v>
      </c>
      <c r="I41" s="27">
        <v>104.5503081715552</v>
      </c>
      <c r="J41" s="27">
        <v>107.42411085051553</v>
      </c>
      <c r="K41" s="27">
        <v>117.11139344953432</v>
      </c>
      <c r="L41" s="27">
        <v>108.74673058667727</v>
      </c>
      <c r="M41" s="27">
        <v>103.07362347836178</v>
      </c>
      <c r="N41" s="27">
        <v>105.08088533079834</v>
      </c>
      <c r="O41" s="27">
        <v>109.40045174330189</v>
      </c>
      <c r="P41" s="27">
        <v>104.30234650970969</v>
      </c>
      <c r="Q41" s="27">
        <v>114.99279683910781</v>
      </c>
      <c r="R41" s="27">
        <v>105.32874720180435</v>
      </c>
      <c r="S41" s="27">
        <v>110.57686439577509</v>
      </c>
      <c r="T41" s="27">
        <v>106.64825697165043</v>
      </c>
      <c r="U41" s="23"/>
      <c r="V41" s="40">
        <v>42248</v>
      </c>
      <c r="W41" s="27">
        <f t="shared" si="0"/>
        <v>4.194579911724162</v>
      </c>
      <c r="X41" s="27">
        <f t="shared" si="1"/>
        <v>-6.7349508475763145</v>
      </c>
      <c r="Y41" s="27">
        <f t="shared" si="2"/>
        <v>6.5541089623247757</v>
      </c>
      <c r="Z41" s="27">
        <f t="shared" si="3"/>
        <v>1.0456015080668948</v>
      </c>
      <c r="AA41" s="27">
        <f t="shared" si="4"/>
        <v>-1.8691511613405538</v>
      </c>
      <c r="AB41" s="27">
        <f t="shared" si="5"/>
        <v>5.3864943306334254</v>
      </c>
      <c r="AC41" s="27">
        <f t="shared" si="6"/>
        <v>6.5638262689155624</v>
      </c>
      <c r="AD41" s="27">
        <f t="shared" si="7"/>
        <v>4.416410602581152</v>
      </c>
      <c r="AE41" s="27">
        <f t="shared" si="8"/>
        <v>9.9826341449522147</v>
      </c>
      <c r="AF41" s="27">
        <f t="shared" si="9"/>
        <v>12.250686510583989</v>
      </c>
      <c r="AG41" s="27">
        <f t="shared" si="10"/>
        <v>4.1469400960031351</v>
      </c>
      <c r="AH41" s="27">
        <f t="shared" si="11"/>
        <v>4.3530214431887373</v>
      </c>
      <c r="AI41" s="27">
        <f t="shared" si="12"/>
        <v>3.1430677718623343</v>
      </c>
      <c r="AJ41" s="27">
        <f t="shared" si="13"/>
        <v>4.4346303900439068</v>
      </c>
      <c r="AK41" s="27">
        <f t="shared" si="14"/>
        <v>2.2670645196410533</v>
      </c>
      <c r="AL41" s="27">
        <f t="shared" si="15"/>
        <v>4.8205494121923209</v>
      </c>
      <c r="AM41" s="27">
        <f t="shared" si="16"/>
        <v>2.0089124415605113</v>
      </c>
      <c r="AN41" s="27">
        <f t="shared" si="17"/>
        <v>8.0433906076407453</v>
      </c>
      <c r="AO41" s="27">
        <f t="shared" si="18"/>
        <v>4.7839316031733858</v>
      </c>
      <c r="AP41" s="23"/>
      <c r="AQ41" s="23"/>
      <c r="AR41" s="58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M41" s="58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</row>
    <row r="42" spans="1:84" s="60" customFormat="1" ht="15" x14ac:dyDescent="0.3">
      <c r="A42" s="40">
        <v>42278</v>
      </c>
      <c r="B42" s="27">
        <v>97.600248560006051</v>
      </c>
      <c r="C42" s="27">
        <v>153.0866889573021</v>
      </c>
      <c r="D42" s="27">
        <v>104.81066264666939</v>
      </c>
      <c r="E42" s="27">
        <v>115.81935599832765</v>
      </c>
      <c r="F42" s="27">
        <v>120.27982341068487</v>
      </c>
      <c r="G42" s="27">
        <v>110.23321858141944</v>
      </c>
      <c r="H42" s="27">
        <v>115.2137737445988</v>
      </c>
      <c r="I42" s="27">
        <v>115.24851231959811</v>
      </c>
      <c r="J42" s="27">
        <v>109.29944197076325</v>
      </c>
      <c r="K42" s="27">
        <v>111.78898256126033</v>
      </c>
      <c r="L42" s="27">
        <v>109.83479744907898</v>
      </c>
      <c r="M42" s="27">
        <v>107.84526210448288</v>
      </c>
      <c r="N42" s="27">
        <v>108.83543962791535</v>
      </c>
      <c r="O42" s="27">
        <v>108.57281834400391</v>
      </c>
      <c r="P42" s="27">
        <v>90.0398507020236</v>
      </c>
      <c r="Q42" s="27">
        <v>110.78563433113439</v>
      </c>
      <c r="R42" s="27">
        <v>108.30129258010075</v>
      </c>
      <c r="S42" s="27">
        <v>109.74983122443233</v>
      </c>
      <c r="T42" s="27">
        <v>108.44858584504111</v>
      </c>
      <c r="U42" s="23"/>
      <c r="V42" s="40">
        <v>42278</v>
      </c>
      <c r="W42" s="27">
        <f t="shared" si="0"/>
        <v>4.4960725259696233</v>
      </c>
      <c r="X42" s="27">
        <f t="shared" si="1"/>
        <v>1.9717420513825346</v>
      </c>
      <c r="Y42" s="27">
        <f t="shared" si="2"/>
        <v>4.9188810993877325</v>
      </c>
      <c r="Z42" s="27">
        <f t="shared" si="3"/>
        <v>1.5441120915001392</v>
      </c>
      <c r="AA42" s="27">
        <f t="shared" si="4"/>
        <v>6.5147055448760511</v>
      </c>
      <c r="AB42" s="27">
        <f t="shared" si="5"/>
        <v>4.4188259883150636</v>
      </c>
      <c r="AC42" s="27">
        <f t="shared" si="6"/>
        <v>8.604281593801133</v>
      </c>
      <c r="AD42" s="27">
        <f t="shared" si="7"/>
        <v>7.7336652816721028</v>
      </c>
      <c r="AE42" s="27">
        <f t="shared" si="8"/>
        <v>9.7342115843287615</v>
      </c>
      <c r="AF42" s="27">
        <f t="shared" si="9"/>
        <v>6.4987986538346689</v>
      </c>
      <c r="AG42" s="27">
        <f t="shared" si="10"/>
        <v>4.2617724139089432</v>
      </c>
      <c r="AH42" s="27">
        <f t="shared" si="11"/>
        <v>-1.2465401458035501</v>
      </c>
      <c r="AI42" s="27">
        <f t="shared" si="12"/>
        <v>4.254961123371487</v>
      </c>
      <c r="AJ42" s="27">
        <f t="shared" si="13"/>
        <v>3.1073245727964576</v>
      </c>
      <c r="AK42" s="27">
        <f t="shared" si="14"/>
        <v>1.8580844327023414</v>
      </c>
      <c r="AL42" s="27">
        <f t="shared" si="15"/>
        <v>-4.2921344867585134</v>
      </c>
      <c r="AM42" s="27">
        <f t="shared" si="16"/>
        <v>3.7688985142509921</v>
      </c>
      <c r="AN42" s="27">
        <f t="shared" si="17"/>
        <v>3.8092104805603526</v>
      </c>
      <c r="AO42" s="27">
        <f t="shared" si="18"/>
        <v>4.378024777290122</v>
      </c>
      <c r="AP42" s="23"/>
      <c r="AQ42" s="23"/>
      <c r="AR42" s="58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M42" s="58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</row>
    <row r="43" spans="1:84" s="60" customFormat="1" ht="15" x14ac:dyDescent="0.3">
      <c r="A43" s="40">
        <v>42309</v>
      </c>
      <c r="B43" s="27">
        <v>104.14840970662422</v>
      </c>
      <c r="C43" s="27">
        <v>168.54488241713011</v>
      </c>
      <c r="D43" s="27">
        <v>108.24736700049606</v>
      </c>
      <c r="E43" s="27">
        <v>121.16842975279074</v>
      </c>
      <c r="F43" s="27">
        <v>127.05344476831054</v>
      </c>
      <c r="G43" s="27">
        <v>111.46016798748768</v>
      </c>
      <c r="H43" s="27">
        <v>119.13936673417513</v>
      </c>
      <c r="I43" s="27">
        <v>114.70911694926757</v>
      </c>
      <c r="J43" s="27">
        <v>111.08328160590223</v>
      </c>
      <c r="K43" s="27">
        <v>120.6789958874417</v>
      </c>
      <c r="L43" s="27">
        <v>110.30580221702672</v>
      </c>
      <c r="M43" s="27">
        <v>108.92697044965983</v>
      </c>
      <c r="N43" s="27">
        <v>116.588503834398</v>
      </c>
      <c r="O43" s="27">
        <v>108.5418115056173</v>
      </c>
      <c r="P43" s="27">
        <v>87.145956710974346</v>
      </c>
      <c r="Q43" s="27">
        <v>123.22767299650067</v>
      </c>
      <c r="R43" s="27">
        <v>106.11768730257062</v>
      </c>
      <c r="S43" s="27">
        <v>111.36372140672073</v>
      </c>
      <c r="T43" s="27">
        <v>111.43883291779416</v>
      </c>
      <c r="U43" s="23"/>
      <c r="V43" s="40">
        <v>42309</v>
      </c>
      <c r="W43" s="27">
        <f t="shared" si="0"/>
        <v>5.2722573532471699</v>
      </c>
      <c r="X43" s="27">
        <f t="shared" si="1"/>
        <v>20.412721625604064</v>
      </c>
      <c r="Y43" s="27">
        <f t="shared" si="2"/>
        <v>1.1191176317552447</v>
      </c>
      <c r="Z43" s="27">
        <f t="shared" si="3"/>
        <v>2.8008901788453926</v>
      </c>
      <c r="AA43" s="27">
        <f t="shared" si="4"/>
        <v>7.6577988495971141</v>
      </c>
      <c r="AB43" s="27">
        <f t="shared" si="5"/>
        <v>2.3750065125010877</v>
      </c>
      <c r="AC43" s="27">
        <f t="shared" si="6"/>
        <v>10.509800040958169</v>
      </c>
      <c r="AD43" s="27">
        <f t="shared" si="7"/>
        <v>6.1525444752665379</v>
      </c>
      <c r="AE43" s="27">
        <f t="shared" si="8"/>
        <v>11.034344643995269</v>
      </c>
      <c r="AF43" s="27">
        <f t="shared" si="9"/>
        <v>11.519610759676851</v>
      </c>
      <c r="AG43" s="27">
        <f t="shared" si="10"/>
        <v>4.1091638708587084</v>
      </c>
      <c r="AH43" s="27">
        <f t="shared" si="11"/>
        <v>-2.9247166253712038</v>
      </c>
      <c r="AI43" s="27">
        <f t="shared" si="12"/>
        <v>4.2099384091165177</v>
      </c>
      <c r="AJ43" s="27">
        <f t="shared" si="13"/>
        <v>2.8925369382910588</v>
      </c>
      <c r="AK43" s="27">
        <f t="shared" si="14"/>
        <v>1.3382493092286154</v>
      </c>
      <c r="AL43" s="27">
        <f t="shared" si="15"/>
        <v>9.3619140763254762</v>
      </c>
      <c r="AM43" s="27">
        <f t="shared" si="16"/>
        <v>0.89500252297645488</v>
      </c>
      <c r="AN43" s="27">
        <f t="shared" si="17"/>
        <v>-9.0557079966544052E-2</v>
      </c>
      <c r="AO43" s="27">
        <f t="shared" si="18"/>
        <v>4.0589854112263311</v>
      </c>
      <c r="AP43" s="23"/>
      <c r="AQ43" s="23"/>
      <c r="AR43" s="58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M43" s="58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</row>
    <row r="44" spans="1:84" s="60" customFormat="1" ht="15" x14ac:dyDescent="0.3">
      <c r="A44" s="41">
        <v>42339</v>
      </c>
      <c r="B44" s="28">
        <v>110.38761563812086</v>
      </c>
      <c r="C44" s="28">
        <v>134.62883567566377</v>
      </c>
      <c r="D44" s="28">
        <v>116.35582607846482</v>
      </c>
      <c r="E44" s="28">
        <v>127.32448127885262</v>
      </c>
      <c r="F44" s="28">
        <v>119.75949623240686</v>
      </c>
      <c r="G44" s="28">
        <v>111.00486943821717</v>
      </c>
      <c r="H44" s="28">
        <v>123.47790651153311</v>
      </c>
      <c r="I44" s="28">
        <v>133.83605032037937</v>
      </c>
      <c r="J44" s="28">
        <v>130.70918392305765</v>
      </c>
      <c r="K44" s="28">
        <v>123.61534154479327</v>
      </c>
      <c r="L44" s="28">
        <v>111.10257357601658</v>
      </c>
      <c r="M44" s="28">
        <v>119.4627264163295</v>
      </c>
      <c r="N44" s="28">
        <v>123.79336347294469</v>
      </c>
      <c r="O44" s="28">
        <v>108.62988080023256</v>
      </c>
      <c r="P44" s="28">
        <v>96.960274471891765</v>
      </c>
      <c r="Q44" s="28">
        <v>120.71334600847155</v>
      </c>
      <c r="R44" s="28">
        <v>104.93809607084555</v>
      </c>
      <c r="S44" s="28">
        <v>113.21999362494407</v>
      </c>
      <c r="T44" s="28">
        <v>115.2352886203726</v>
      </c>
      <c r="U44" s="23"/>
      <c r="V44" s="41">
        <v>42339</v>
      </c>
      <c r="W44" s="28">
        <f t="shared" si="0"/>
        <v>2.1909687516824761</v>
      </c>
      <c r="X44" s="28">
        <f t="shared" si="1"/>
        <v>-16.516845613809011</v>
      </c>
      <c r="Y44" s="28">
        <f t="shared" si="2"/>
        <v>3.081523859176329</v>
      </c>
      <c r="Z44" s="28">
        <f t="shared" si="3"/>
        <v>6.2599133971297931</v>
      </c>
      <c r="AA44" s="28">
        <f t="shared" si="4"/>
        <v>7.25362483385166</v>
      </c>
      <c r="AB44" s="28">
        <f t="shared" si="5"/>
        <v>0.58398224063292048</v>
      </c>
      <c r="AC44" s="28">
        <f t="shared" si="6"/>
        <v>7.1354410623582112</v>
      </c>
      <c r="AD44" s="28">
        <f t="shared" si="7"/>
        <v>-3.5156705933957255E-2</v>
      </c>
      <c r="AE44" s="28">
        <f t="shared" si="8"/>
        <v>7.1741025387033375</v>
      </c>
      <c r="AF44" s="28">
        <f t="shared" si="9"/>
        <v>16.004853266036207</v>
      </c>
      <c r="AG44" s="28">
        <f t="shared" si="10"/>
        <v>3.6086207812494138</v>
      </c>
      <c r="AH44" s="28">
        <f t="shared" si="11"/>
        <v>-1.1877787687949279</v>
      </c>
      <c r="AI44" s="28">
        <f t="shared" si="12"/>
        <v>2.4319873849834437</v>
      </c>
      <c r="AJ44" s="28">
        <f t="shared" si="13"/>
        <v>1.1606683524598935</v>
      </c>
      <c r="AK44" s="28">
        <f t="shared" si="14"/>
        <v>1.1680508018701516</v>
      </c>
      <c r="AL44" s="28">
        <f t="shared" si="15"/>
        <v>5.525730030852543</v>
      </c>
      <c r="AM44" s="28">
        <f t="shared" si="16"/>
        <v>4.2312669562301437</v>
      </c>
      <c r="AN44" s="28">
        <f t="shared" si="17"/>
        <v>-1.1669458159975932</v>
      </c>
      <c r="AO44" s="28">
        <f t="shared" si="18"/>
        <v>2.6474175332979826</v>
      </c>
      <c r="AP44" s="23"/>
      <c r="AQ44" s="23"/>
      <c r="AR44" s="58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M44" s="58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</row>
    <row r="45" spans="1:84" s="60" customFormat="1" ht="15" x14ac:dyDescent="0.3">
      <c r="A45" s="42">
        <v>42370</v>
      </c>
      <c r="B45" s="29">
        <v>111.14840360040309</v>
      </c>
      <c r="C45" s="29">
        <v>128.09424678088033</v>
      </c>
      <c r="D45" s="29">
        <v>111.20258834295959</v>
      </c>
      <c r="E45" s="29">
        <v>111.54268512339272</v>
      </c>
      <c r="F45" s="29">
        <v>100.81975035206274</v>
      </c>
      <c r="G45" s="29">
        <v>107.10983866711148</v>
      </c>
      <c r="H45" s="29">
        <v>107.2748828527085</v>
      </c>
      <c r="I45" s="29">
        <v>109.44680230296777</v>
      </c>
      <c r="J45" s="29">
        <v>109.39781679004342</v>
      </c>
      <c r="K45" s="29">
        <v>125.95600403993868</v>
      </c>
      <c r="L45" s="29">
        <v>109.64928109491466</v>
      </c>
      <c r="M45" s="29">
        <v>103.72786827248561</v>
      </c>
      <c r="N45" s="29">
        <v>113.14633094744998</v>
      </c>
      <c r="O45" s="29">
        <v>106.73149032466745</v>
      </c>
      <c r="P45" s="29">
        <v>104.47141504950584</v>
      </c>
      <c r="Q45" s="29">
        <v>113.21846478588668</v>
      </c>
      <c r="R45" s="29">
        <v>104.67460977767487</v>
      </c>
      <c r="S45" s="29">
        <v>113.28913390334642</v>
      </c>
      <c r="T45" s="29">
        <v>109.74377149243199</v>
      </c>
      <c r="U45" s="23"/>
      <c r="V45" s="42">
        <v>42370</v>
      </c>
      <c r="W45" s="29">
        <f t="shared" si="0"/>
        <v>1.6218803382153055</v>
      </c>
      <c r="X45" s="29">
        <f t="shared" si="1"/>
        <v>-23.92239667793875</v>
      </c>
      <c r="Y45" s="29">
        <f t="shared" si="2"/>
        <v>2.6074497728087636</v>
      </c>
      <c r="Z45" s="29">
        <f t="shared" si="3"/>
        <v>-3.02791162582281E-2</v>
      </c>
      <c r="AA45" s="29">
        <f t="shared" si="4"/>
        <v>-3.5521744030434945</v>
      </c>
      <c r="AB45" s="29">
        <f t="shared" si="5"/>
        <v>0.78182052856492135</v>
      </c>
      <c r="AC45" s="29">
        <f t="shared" si="6"/>
        <v>2.7275202342964064</v>
      </c>
      <c r="AD45" s="29">
        <f t="shared" si="7"/>
        <v>5.0847022431832301</v>
      </c>
      <c r="AE45" s="29">
        <f t="shared" si="8"/>
        <v>12.327914108504075</v>
      </c>
      <c r="AF45" s="29">
        <f t="shared" si="9"/>
        <v>7.5426095219311264</v>
      </c>
      <c r="AG45" s="29">
        <f t="shared" si="10"/>
        <v>3.2668379703440138</v>
      </c>
      <c r="AH45" s="29">
        <f t="shared" si="11"/>
        <v>-2.5518585287644413</v>
      </c>
      <c r="AI45" s="29">
        <f t="shared" si="12"/>
        <v>0.50019244713172384</v>
      </c>
      <c r="AJ45" s="29">
        <f t="shared" si="13"/>
        <v>2.4758241971715904</v>
      </c>
      <c r="AK45" s="29">
        <f t="shared" si="14"/>
        <v>1.4478519135529382</v>
      </c>
      <c r="AL45" s="29">
        <f t="shared" si="15"/>
        <v>0.60638445379868244</v>
      </c>
      <c r="AM45" s="29">
        <f t="shared" si="16"/>
        <v>5.2746633618049259</v>
      </c>
      <c r="AN45" s="29">
        <f t="shared" si="17"/>
        <v>2.3447305401742398</v>
      </c>
      <c r="AO45" s="29">
        <f t="shared" si="18"/>
        <v>1.8451134013723163</v>
      </c>
      <c r="AP45" s="23"/>
      <c r="AQ45" s="23"/>
      <c r="AR45" s="58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M45" s="58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</row>
    <row r="46" spans="1:84" s="60" customFormat="1" ht="15" x14ac:dyDescent="0.3">
      <c r="A46" s="43">
        <v>42401</v>
      </c>
      <c r="B46" s="31">
        <v>112.6518315471687</v>
      </c>
      <c r="C46" s="31">
        <v>155.0967785265787</v>
      </c>
      <c r="D46" s="31">
        <v>108.7453763264572</v>
      </c>
      <c r="E46" s="31">
        <v>102.54927276978498</v>
      </c>
      <c r="F46" s="31">
        <v>103.71436896798123</v>
      </c>
      <c r="G46" s="31">
        <v>105.59006689603699</v>
      </c>
      <c r="H46" s="31">
        <v>105.66252426124974</v>
      </c>
      <c r="I46" s="31">
        <v>101.23965041600182</v>
      </c>
      <c r="J46" s="31">
        <v>104.19419249677865</v>
      </c>
      <c r="K46" s="31">
        <v>113.43134641685155</v>
      </c>
      <c r="L46" s="31">
        <v>109.62319544680371</v>
      </c>
      <c r="M46" s="31">
        <v>101.44708885825007</v>
      </c>
      <c r="N46" s="31">
        <v>111.19016392984459</v>
      </c>
      <c r="O46" s="31">
        <v>109.53000482437932</v>
      </c>
      <c r="P46" s="31">
        <v>122.82086650263824</v>
      </c>
      <c r="Q46" s="31">
        <v>119.5732441171516</v>
      </c>
      <c r="R46" s="31">
        <v>104.31413008358088</v>
      </c>
      <c r="S46" s="31">
        <v>112.72800994184009</v>
      </c>
      <c r="T46" s="31">
        <v>109.4364914791224</v>
      </c>
      <c r="U46" s="23"/>
      <c r="V46" s="43">
        <v>42401</v>
      </c>
      <c r="W46" s="31">
        <f t="shared" si="0"/>
        <v>2.0625233962291674</v>
      </c>
      <c r="X46" s="31">
        <f t="shared" si="1"/>
        <v>-3.2103186863377715</v>
      </c>
      <c r="Y46" s="31">
        <f t="shared" si="2"/>
        <v>2.4596168601135133</v>
      </c>
      <c r="Z46" s="31">
        <f t="shared" si="3"/>
        <v>0.83947792150792111</v>
      </c>
      <c r="AA46" s="31">
        <f t="shared" si="4"/>
        <v>-3.7789412790944681</v>
      </c>
      <c r="AB46" s="31">
        <f t="shared" si="5"/>
        <v>2.0867151667575143</v>
      </c>
      <c r="AC46" s="31">
        <f t="shared" si="6"/>
        <v>1.0657588563901044</v>
      </c>
      <c r="AD46" s="31">
        <f t="shared" si="7"/>
        <v>1.6546246167365126</v>
      </c>
      <c r="AE46" s="31">
        <f t="shared" si="8"/>
        <v>5.8112468757730369</v>
      </c>
      <c r="AF46" s="31">
        <f t="shared" si="9"/>
        <v>5.1473760978392562</v>
      </c>
      <c r="AG46" s="31">
        <f t="shared" si="10"/>
        <v>3.1823600143770108</v>
      </c>
      <c r="AH46" s="31">
        <f t="shared" si="11"/>
        <v>-1.1480465767720034</v>
      </c>
      <c r="AI46" s="31">
        <f t="shared" si="12"/>
        <v>-0.64645048411068728</v>
      </c>
      <c r="AJ46" s="31">
        <f t="shared" si="13"/>
        <v>2.143108486943504</v>
      </c>
      <c r="AK46" s="31">
        <f t="shared" si="14"/>
        <v>2.4701894862151192</v>
      </c>
      <c r="AL46" s="31">
        <f t="shared" si="15"/>
        <v>7.1510781909299084</v>
      </c>
      <c r="AM46" s="31">
        <f t="shared" si="16"/>
        <v>0.50145420826524401</v>
      </c>
      <c r="AN46" s="31">
        <f t="shared" si="17"/>
        <v>4.3972437083514819</v>
      </c>
      <c r="AO46" s="31">
        <f t="shared" si="18"/>
        <v>2.1293627507017305</v>
      </c>
      <c r="AP46" s="23"/>
      <c r="AQ46" s="23"/>
      <c r="AR46" s="58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M46" s="58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</row>
    <row r="47" spans="1:84" s="60" customFormat="1" ht="15" x14ac:dyDescent="0.3">
      <c r="A47" s="43">
        <v>42430</v>
      </c>
      <c r="B47" s="31">
        <v>120.14428495291472</v>
      </c>
      <c r="C47" s="31">
        <v>156.3665932947346</v>
      </c>
      <c r="D47" s="31">
        <v>111.79044936634735</v>
      </c>
      <c r="E47" s="31">
        <v>108.72132114133871</v>
      </c>
      <c r="F47" s="31">
        <v>100.44841192289661</v>
      </c>
      <c r="G47" s="31">
        <v>108.66508481041529</v>
      </c>
      <c r="H47" s="31">
        <v>108.06117539452907</v>
      </c>
      <c r="I47" s="31">
        <v>114.77853683710609</v>
      </c>
      <c r="J47" s="31">
        <v>105.82581912628275</v>
      </c>
      <c r="K47" s="31">
        <v>124.87540500391705</v>
      </c>
      <c r="L47" s="31">
        <v>110.97492265577768</v>
      </c>
      <c r="M47" s="31">
        <v>104.15556286042836</v>
      </c>
      <c r="N47" s="31">
        <v>115.73786659694645</v>
      </c>
      <c r="O47" s="31">
        <v>110.88326013160328</v>
      </c>
      <c r="P47" s="31">
        <v>122.83918361332286</v>
      </c>
      <c r="Q47" s="31">
        <v>120.78353891662793</v>
      </c>
      <c r="R47" s="31">
        <v>111.28864333102477</v>
      </c>
      <c r="S47" s="31">
        <v>114.84081933271982</v>
      </c>
      <c r="T47" s="31">
        <v>112.95980266722154</v>
      </c>
      <c r="U47" s="23"/>
      <c r="V47" s="43">
        <v>42430</v>
      </c>
      <c r="W47" s="31">
        <f t="shared" si="0"/>
        <v>0.78614599853914058</v>
      </c>
      <c r="X47" s="31">
        <f t="shared" si="1"/>
        <v>-3.7960993910146072</v>
      </c>
      <c r="Y47" s="31">
        <f t="shared" si="2"/>
        <v>-2.4211515091981255</v>
      </c>
      <c r="Z47" s="31">
        <f t="shared" si="3"/>
        <v>-0.7217096756006498</v>
      </c>
      <c r="AA47" s="31">
        <f t="shared" si="4"/>
        <v>-2.3563369897108402</v>
      </c>
      <c r="AB47" s="31">
        <f t="shared" si="5"/>
        <v>2.7673858093680792</v>
      </c>
      <c r="AC47" s="31">
        <f t="shared" si="6"/>
        <v>-0.5909201143331444</v>
      </c>
      <c r="AD47" s="31">
        <f t="shared" si="7"/>
        <v>4.6109876398520839</v>
      </c>
      <c r="AE47" s="31">
        <f t="shared" si="8"/>
        <v>2.8402916379145893</v>
      </c>
      <c r="AF47" s="31">
        <f t="shared" si="9"/>
        <v>6.68622708396245</v>
      </c>
      <c r="AG47" s="31">
        <f t="shared" si="10"/>
        <v>3.1061247049011911</v>
      </c>
      <c r="AH47" s="31">
        <f t="shared" si="11"/>
        <v>-6.5633286336515084</v>
      </c>
      <c r="AI47" s="31">
        <f t="shared" si="12"/>
        <v>-3.6996539542335825</v>
      </c>
      <c r="AJ47" s="31">
        <f t="shared" si="13"/>
        <v>3.0214069789186624</v>
      </c>
      <c r="AK47" s="31">
        <f t="shared" si="14"/>
        <v>0.24077494619206163</v>
      </c>
      <c r="AL47" s="31">
        <f t="shared" si="15"/>
        <v>4.6014242037719271</v>
      </c>
      <c r="AM47" s="31">
        <f t="shared" si="16"/>
        <v>2.4901811297383603</v>
      </c>
      <c r="AN47" s="31">
        <f t="shared" si="17"/>
        <v>4.9915247522114043</v>
      </c>
      <c r="AO47" s="31">
        <f t="shared" si="18"/>
        <v>1.0929461380341934</v>
      </c>
      <c r="AP47" s="23"/>
      <c r="AQ47" s="23"/>
      <c r="AR47" s="58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M47" s="58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</row>
    <row r="48" spans="1:84" s="60" customFormat="1" ht="15" x14ac:dyDescent="0.3">
      <c r="A48" s="43">
        <v>42461</v>
      </c>
      <c r="B48" s="31">
        <v>111.20837088844975</v>
      </c>
      <c r="C48" s="31">
        <v>128.46885206496236</v>
      </c>
      <c r="D48" s="31">
        <v>114.19411527952272</v>
      </c>
      <c r="E48" s="31">
        <v>113.39831535498219</v>
      </c>
      <c r="F48" s="31">
        <v>103.9682840671628</v>
      </c>
      <c r="G48" s="31">
        <v>111.13733602270821</v>
      </c>
      <c r="H48" s="31">
        <v>112.39496127035976</v>
      </c>
      <c r="I48" s="31">
        <v>109.64486785151004</v>
      </c>
      <c r="J48" s="31">
        <v>108.87260165437092</v>
      </c>
      <c r="K48" s="31">
        <v>116.91904436613757</v>
      </c>
      <c r="L48" s="31">
        <v>111.76862024365229</v>
      </c>
      <c r="M48" s="31">
        <v>111.64270157148786</v>
      </c>
      <c r="N48" s="31">
        <v>115.23194594928938</v>
      </c>
      <c r="O48" s="31">
        <v>108.87162858684731</v>
      </c>
      <c r="P48" s="31">
        <v>107.94306934487577</v>
      </c>
      <c r="Q48" s="31">
        <v>121.36422550251123</v>
      </c>
      <c r="R48" s="31">
        <v>113.1515739811047</v>
      </c>
      <c r="S48" s="31">
        <v>115.19273468844729</v>
      </c>
      <c r="T48" s="31">
        <v>112.29210839827088</v>
      </c>
      <c r="U48" s="23"/>
      <c r="V48" s="43">
        <v>42461</v>
      </c>
      <c r="W48" s="31">
        <f t="shared" si="0"/>
        <v>3.3078273879972642</v>
      </c>
      <c r="X48" s="31">
        <f t="shared" si="1"/>
        <v>-12.22475954440921</v>
      </c>
      <c r="Y48" s="31">
        <f t="shared" si="2"/>
        <v>5.7136849886352934</v>
      </c>
      <c r="Z48" s="31">
        <f t="shared" si="3"/>
        <v>10.427627403781486</v>
      </c>
      <c r="AA48" s="31">
        <f t="shared" si="4"/>
        <v>1.3841394854898112</v>
      </c>
      <c r="AB48" s="31">
        <f t="shared" si="5"/>
        <v>4.3121484941079729</v>
      </c>
      <c r="AC48" s="31">
        <f t="shared" si="6"/>
        <v>3.4379308685130781</v>
      </c>
      <c r="AD48" s="31">
        <f t="shared" si="7"/>
        <v>4.8219405669171636</v>
      </c>
      <c r="AE48" s="31">
        <f t="shared" si="8"/>
        <v>9.9609354874691292</v>
      </c>
      <c r="AF48" s="31">
        <f t="shared" si="9"/>
        <v>8.9132697646905115</v>
      </c>
      <c r="AG48" s="31">
        <f t="shared" si="10"/>
        <v>3.9925615748492476</v>
      </c>
      <c r="AH48" s="31">
        <f t="shared" si="11"/>
        <v>0.77603695656598859</v>
      </c>
      <c r="AI48" s="31">
        <f t="shared" si="12"/>
        <v>2.2892250751349792</v>
      </c>
      <c r="AJ48" s="31">
        <f t="shared" si="13"/>
        <v>1.1578355105633591</v>
      </c>
      <c r="AK48" s="31">
        <f t="shared" si="14"/>
        <v>1.0182754937692664</v>
      </c>
      <c r="AL48" s="31">
        <f t="shared" si="15"/>
        <v>9.737701197776488</v>
      </c>
      <c r="AM48" s="31">
        <f t="shared" si="16"/>
        <v>3.2967970670658673</v>
      </c>
      <c r="AN48" s="31">
        <f t="shared" si="17"/>
        <v>5.3376473449450401</v>
      </c>
      <c r="AO48" s="31">
        <f t="shared" si="18"/>
        <v>4.3005420182071532</v>
      </c>
      <c r="AP48" s="23"/>
      <c r="AQ48" s="23"/>
      <c r="AR48" s="58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M48" s="58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</row>
    <row r="49" spans="1:84" s="60" customFormat="1" ht="15" x14ac:dyDescent="0.3">
      <c r="A49" s="43">
        <v>42491</v>
      </c>
      <c r="B49" s="31">
        <v>104.8729595315794</v>
      </c>
      <c r="C49" s="31">
        <v>124.13995334188481</v>
      </c>
      <c r="D49" s="31">
        <v>114.09868530150143</v>
      </c>
      <c r="E49" s="31">
        <v>108.86894002525634</v>
      </c>
      <c r="F49" s="31">
        <v>108.77922277698435</v>
      </c>
      <c r="G49" s="31">
        <v>109.96489635553876</v>
      </c>
      <c r="H49" s="31">
        <v>113.72320428681354</v>
      </c>
      <c r="I49" s="31">
        <v>116.28544259114273</v>
      </c>
      <c r="J49" s="31">
        <v>112.11530225337103</v>
      </c>
      <c r="K49" s="31">
        <v>116.60010422998617</v>
      </c>
      <c r="L49" s="31">
        <v>112.09945136525768</v>
      </c>
      <c r="M49" s="31">
        <v>105.54576143568393</v>
      </c>
      <c r="N49" s="31">
        <v>110.29461266105648</v>
      </c>
      <c r="O49" s="31">
        <v>109.51020223280526</v>
      </c>
      <c r="P49" s="31">
        <v>100.86463368151887</v>
      </c>
      <c r="Q49" s="31">
        <v>118.96031788712187</v>
      </c>
      <c r="R49" s="31">
        <v>113.46375825621161</v>
      </c>
      <c r="S49" s="31">
        <v>113.6041621149911</v>
      </c>
      <c r="T49" s="31">
        <v>111.12283326304629</v>
      </c>
      <c r="U49" s="23"/>
      <c r="V49" s="43">
        <v>42491</v>
      </c>
      <c r="W49" s="31">
        <f t="shared" si="0"/>
        <v>2.5386979262227385</v>
      </c>
      <c r="X49" s="31">
        <f t="shared" si="1"/>
        <v>-14.762892532550424</v>
      </c>
      <c r="Y49" s="31">
        <f t="shared" si="2"/>
        <v>6.1699887017473714</v>
      </c>
      <c r="Z49" s="31">
        <f t="shared" si="3"/>
        <v>9.1423286987810854</v>
      </c>
      <c r="AA49" s="31">
        <f t="shared" si="4"/>
        <v>1.8870021966687744</v>
      </c>
      <c r="AB49" s="31">
        <f t="shared" si="5"/>
        <v>4.8709185479054611</v>
      </c>
      <c r="AC49" s="31">
        <f t="shared" si="6"/>
        <v>6.6234545386036956</v>
      </c>
      <c r="AD49" s="31">
        <f t="shared" si="7"/>
        <v>2.9144805828944129</v>
      </c>
      <c r="AE49" s="31">
        <f t="shared" si="8"/>
        <v>10.055335260424897</v>
      </c>
      <c r="AF49" s="31">
        <f t="shared" si="9"/>
        <v>9.4576065329371488</v>
      </c>
      <c r="AG49" s="31">
        <f t="shared" si="10"/>
        <v>4.0873640447266553</v>
      </c>
      <c r="AH49" s="31">
        <f t="shared" si="11"/>
        <v>-2.5867530919071413</v>
      </c>
      <c r="AI49" s="31">
        <f t="shared" si="12"/>
        <v>-1.0786143193606819</v>
      </c>
      <c r="AJ49" s="31">
        <f t="shared" si="13"/>
        <v>1.4889533226680669</v>
      </c>
      <c r="AK49" s="31">
        <f t="shared" si="14"/>
        <v>0.54985338450165955</v>
      </c>
      <c r="AL49" s="31">
        <f t="shared" si="15"/>
        <v>3.8113389634179384</v>
      </c>
      <c r="AM49" s="31">
        <f t="shared" si="16"/>
        <v>5.7752761556638603</v>
      </c>
      <c r="AN49" s="31">
        <f t="shared" si="17"/>
        <v>4.7128820325447691</v>
      </c>
      <c r="AO49" s="31">
        <f t="shared" si="18"/>
        <v>4.1702446514238147</v>
      </c>
      <c r="AP49" s="23"/>
      <c r="AQ49" s="23"/>
      <c r="AR49" s="58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M49" s="58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</row>
    <row r="50" spans="1:84" s="60" customFormat="1" ht="15" x14ac:dyDescent="0.3">
      <c r="A50" s="43">
        <v>42522</v>
      </c>
      <c r="B50" s="31">
        <v>99.535881162093034</v>
      </c>
      <c r="C50" s="31">
        <v>161.46475507523957</v>
      </c>
      <c r="D50" s="31">
        <v>105.44821248247608</v>
      </c>
      <c r="E50" s="31">
        <v>103.10637289679707</v>
      </c>
      <c r="F50" s="31">
        <v>103.72817853746477</v>
      </c>
      <c r="G50" s="31">
        <v>107.89626018043238</v>
      </c>
      <c r="H50" s="31">
        <v>109.11724838892698</v>
      </c>
      <c r="I50" s="31">
        <v>111.73695653377573</v>
      </c>
      <c r="J50" s="31">
        <v>110.17454848970112</v>
      </c>
      <c r="K50" s="31">
        <v>123.95377894084679</v>
      </c>
      <c r="L50" s="31">
        <v>111.97010716243591</v>
      </c>
      <c r="M50" s="31">
        <v>100.65372287550939</v>
      </c>
      <c r="N50" s="31">
        <v>104.97527515587439</v>
      </c>
      <c r="O50" s="31">
        <v>109.70223308359127</v>
      </c>
      <c r="P50" s="31">
        <v>101.1624967016278</v>
      </c>
      <c r="Q50" s="31">
        <v>122.99668826165184</v>
      </c>
      <c r="R50" s="31">
        <v>113.65672596744265</v>
      </c>
      <c r="S50" s="31">
        <v>110.80813539751581</v>
      </c>
      <c r="T50" s="31">
        <v>108.39355602440178</v>
      </c>
      <c r="U50" s="23"/>
      <c r="V50" s="43">
        <v>42522</v>
      </c>
      <c r="W50" s="31">
        <f t="shared" si="0"/>
        <v>3.6675124163159722</v>
      </c>
      <c r="X50" s="31">
        <f t="shared" si="1"/>
        <v>19.981836780854636</v>
      </c>
      <c r="Y50" s="31">
        <f t="shared" si="2"/>
        <v>2.6736211544292132</v>
      </c>
      <c r="Z50" s="31">
        <f t="shared" si="3"/>
        <v>5.3155403157946921</v>
      </c>
      <c r="AA50" s="31">
        <f t="shared" si="4"/>
        <v>0.36903943185890853</v>
      </c>
      <c r="AB50" s="31">
        <f t="shared" si="5"/>
        <v>2.2443912963519921</v>
      </c>
      <c r="AC50" s="31">
        <f t="shared" si="6"/>
        <v>3.6570606356299891</v>
      </c>
      <c r="AD50" s="31">
        <f t="shared" si="7"/>
        <v>3.2371084275783346</v>
      </c>
      <c r="AE50" s="31">
        <f t="shared" si="8"/>
        <v>3.4699647980839501</v>
      </c>
      <c r="AF50" s="31">
        <f t="shared" si="9"/>
        <v>4.2536743177111305</v>
      </c>
      <c r="AG50" s="31">
        <f t="shared" si="10"/>
        <v>3.7370591482510918</v>
      </c>
      <c r="AH50" s="31">
        <f t="shared" si="11"/>
        <v>-5.5186799239147319</v>
      </c>
      <c r="AI50" s="31">
        <f t="shared" si="12"/>
        <v>-1.4549653410885384</v>
      </c>
      <c r="AJ50" s="31">
        <f t="shared" si="13"/>
        <v>1.2949153573678132</v>
      </c>
      <c r="AK50" s="31">
        <f t="shared" si="14"/>
        <v>0.21964724064329744</v>
      </c>
      <c r="AL50" s="31">
        <f t="shared" si="15"/>
        <v>8.5036168285585063</v>
      </c>
      <c r="AM50" s="31">
        <f t="shared" si="16"/>
        <v>3.1380491290657062</v>
      </c>
      <c r="AN50" s="31">
        <f t="shared" si="17"/>
        <v>0.9794306470608376</v>
      </c>
      <c r="AO50" s="31">
        <f t="shared" si="18"/>
        <v>2.6275258404547515</v>
      </c>
      <c r="AP50" s="23"/>
      <c r="AQ50" s="23"/>
      <c r="AR50" s="58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M50" s="58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</row>
    <row r="51" spans="1:84" s="60" customFormat="1" ht="15" x14ac:dyDescent="0.3">
      <c r="A51" s="43">
        <v>42552</v>
      </c>
      <c r="B51" s="31">
        <v>99.147166507616618</v>
      </c>
      <c r="C51" s="31">
        <v>124.65437049139608</v>
      </c>
      <c r="D51" s="31">
        <v>108.51549408187188</v>
      </c>
      <c r="E51" s="31">
        <v>105.5931889049937</v>
      </c>
      <c r="F51" s="31">
        <v>106.38498255016457</v>
      </c>
      <c r="G51" s="31">
        <v>107.85620984231849</v>
      </c>
      <c r="H51" s="31">
        <v>108.1628382502454</v>
      </c>
      <c r="I51" s="31">
        <v>125.78738332933028</v>
      </c>
      <c r="J51" s="31">
        <v>108.53897834293731</v>
      </c>
      <c r="K51" s="31">
        <v>116.81687974950492</v>
      </c>
      <c r="L51" s="31">
        <v>112.29658409316707</v>
      </c>
      <c r="M51" s="31">
        <v>104.90141853740222</v>
      </c>
      <c r="N51" s="31">
        <v>104.37673446021331</v>
      </c>
      <c r="O51" s="31">
        <v>109.60295167000082</v>
      </c>
      <c r="P51" s="31">
        <v>110.34825610717461</v>
      </c>
      <c r="Q51" s="31">
        <v>131.07841735680537</v>
      </c>
      <c r="R51" s="31">
        <v>111.7390273722384</v>
      </c>
      <c r="S51" s="31">
        <v>110.15660739796004</v>
      </c>
      <c r="T51" s="31">
        <v>109.3416035181727</v>
      </c>
      <c r="U51" s="23"/>
      <c r="V51" s="43">
        <v>42552</v>
      </c>
      <c r="W51" s="31">
        <f t="shared" si="0"/>
        <v>1.9612325956901913</v>
      </c>
      <c r="X51" s="31">
        <f t="shared" si="1"/>
        <v>-20.945965119828415</v>
      </c>
      <c r="Y51" s="31">
        <f t="shared" si="2"/>
        <v>-2.3729659455170804E-2</v>
      </c>
      <c r="Z51" s="31">
        <f t="shared" si="3"/>
        <v>8.673832361289314</v>
      </c>
      <c r="AA51" s="31">
        <f t="shared" si="4"/>
        <v>3.662257438691995</v>
      </c>
      <c r="AB51" s="31">
        <f t="shared" si="5"/>
        <v>-0.43025864520018331</v>
      </c>
      <c r="AC51" s="31">
        <f t="shared" si="6"/>
        <v>0.29333391504462725</v>
      </c>
      <c r="AD51" s="31">
        <f t="shared" si="7"/>
        <v>8.7187020436823701</v>
      </c>
      <c r="AE51" s="31">
        <f t="shared" si="8"/>
        <v>-2.6766481282318608</v>
      </c>
      <c r="AF51" s="31">
        <f t="shared" si="9"/>
        <v>7.2005491540975584</v>
      </c>
      <c r="AG51" s="31">
        <f t="shared" si="10"/>
        <v>3.2084515506253695</v>
      </c>
      <c r="AH51" s="31">
        <f t="shared" si="11"/>
        <v>-7.752162151021551</v>
      </c>
      <c r="AI51" s="31">
        <f t="shared" si="12"/>
        <v>-2.2148890537395829</v>
      </c>
      <c r="AJ51" s="31">
        <f t="shared" si="13"/>
        <v>0.88760676656625037</v>
      </c>
      <c r="AK51" s="31">
        <f t="shared" si="14"/>
        <v>7.0196379994598601E-2</v>
      </c>
      <c r="AL51" s="31">
        <f t="shared" si="15"/>
        <v>5.6858219904830918</v>
      </c>
      <c r="AM51" s="31">
        <f t="shared" si="16"/>
        <v>-2.1666826054486705</v>
      </c>
      <c r="AN51" s="31">
        <f t="shared" si="17"/>
        <v>-2.0377671631673167</v>
      </c>
      <c r="AO51" s="31">
        <f t="shared" si="18"/>
        <v>0.57964498381264207</v>
      </c>
      <c r="AP51" s="23"/>
      <c r="AQ51" s="23"/>
      <c r="AR51" s="58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M51" s="58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</row>
    <row r="52" spans="1:84" s="60" customFormat="1" ht="15" x14ac:dyDescent="0.3">
      <c r="A52" s="43">
        <v>42583</v>
      </c>
      <c r="B52" s="31">
        <v>104.37262529316554</v>
      </c>
      <c r="C52" s="31">
        <v>151.71242714760109</v>
      </c>
      <c r="D52" s="31">
        <v>106.19767956877398</v>
      </c>
      <c r="E52" s="31">
        <v>109.18131006157269</v>
      </c>
      <c r="F52" s="31">
        <v>110.59086218918655</v>
      </c>
      <c r="G52" s="31">
        <v>109.95317563737277</v>
      </c>
      <c r="H52" s="31">
        <v>111.09355075011206</v>
      </c>
      <c r="I52" s="31">
        <v>113.48921683226875</v>
      </c>
      <c r="J52" s="31">
        <v>109.71698257529137</v>
      </c>
      <c r="K52" s="31">
        <v>114.81038116145152</v>
      </c>
      <c r="L52" s="31">
        <v>112.71371326971394</v>
      </c>
      <c r="M52" s="31">
        <v>104.04759612046264</v>
      </c>
      <c r="N52" s="31">
        <v>103.60205825092523</v>
      </c>
      <c r="O52" s="31">
        <v>109.49150080318215</v>
      </c>
      <c r="P52" s="31">
        <v>110.93946780973666</v>
      </c>
      <c r="Q52" s="31">
        <v>129.23715076801682</v>
      </c>
      <c r="R52" s="31">
        <v>115.23424207362254</v>
      </c>
      <c r="S52" s="31">
        <v>112.26675042529327</v>
      </c>
      <c r="T52" s="31">
        <v>110.40802785192987</v>
      </c>
      <c r="U52" s="23"/>
      <c r="V52" s="43">
        <v>42583</v>
      </c>
      <c r="W52" s="31">
        <f t="shared" si="0"/>
        <v>5.517640384802263</v>
      </c>
      <c r="X52" s="31">
        <f t="shared" si="1"/>
        <v>1.4099805387775035</v>
      </c>
      <c r="Y52" s="31">
        <f t="shared" si="2"/>
        <v>4.766587259456827</v>
      </c>
      <c r="Z52" s="31">
        <f t="shared" si="3"/>
        <v>13.018859157365497</v>
      </c>
      <c r="AA52" s="31">
        <f t="shared" si="4"/>
        <v>3.0520797320570807</v>
      </c>
      <c r="AB52" s="31">
        <f t="shared" si="5"/>
        <v>0.41473058293206577</v>
      </c>
      <c r="AC52" s="31">
        <f t="shared" si="6"/>
        <v>3.2779750395072256</v>
      </c>
      <c r="AD52" s="31">
        <f t="shared" si="7"/>
        <v>2.8450041532442043</v>
      </c>
      <c r="AE52" s="31">
        <f t="shared" si="8"/>
        <v>-9.6065215068279031E-2</v>
      </c>
      <c r="AF52" s="31">
        <f t="shared" si="9"/>
        <v>6.2934628486668061</v>
      </c>
      <c r="AG52" s="31">
        <f t="shared" si="10"/>
        <v>3.5778841399204424</v>
      </c>
      <c r="AH52" s="31">
        <f t="shared" si="11"/>
        <v>-4.9871467355318657</v>
      </c>
      <c r="AI52" s="31">
        <f t="shared" si="12"/>
        <v>-0.13498737484876244</v>
      </c>
      <c r="AJ52" s="31">
        <f t="shared" si="13"/>
        <v>0.33050733074104244</v>
      </c>
      <c r="AK52" s="31">
        <f t="shared" si="14"/>
        <v>-0.52395525276625676</v>
      </c>
      <c r="AL52" s="31">
        <f t="shared" si="15"/>
        <v>9.0376550943678922</v>
      </c>
      <c r="AM52" s="31">
        <f t="shared" si="16"/>
        <v>4.0072920409914872</v>
      </c>
      <c r="AN52" s="31">
        <f t="shared" si="17"/>
        <v>-5.6124120204103178E-2</v>
      </c>
      <c r="AO52" s="31">
        <f t="shared" si="18"/>
        <v>2.676485649075147</v>
      </c>
      <c r="AP52" s="23"/>
      <c r="AQ52" s="23"/>
      <c r="AR52" s="58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M52" s="58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</row>
    <row r="53" spans="1:84" s="60" customFormat="1" ht="15" x14ac:dyDescent="0.3">
      <c r="A53" s="43">
        <v>42614</v>
      </c>
      <c r="B53" s="31">
        <v>100.17513839434034</v>
      </c>
      <c r="C53" s="31">
        <v>126.47846608877407</v>
      </c>
      <c r="D53" s="31">
        <v>103.14463260764633</v>
      </c>
      <c r="E53" s="31">
        <v>116.39297299520389</v>
      </c>
      <c r="F53" s="31">
        <v>106.81943182871451</v>
      </c>
      <c r="G53" s="31">
        <v>111.43936721768229</v>
      </c>
      <c r="H53" s="31">
        <v>112.65274257808908</v>
      </c>
      <c r="I53" s="31">
        <v>112.32784545545206</v>
      </c>
      <c r="J53" s="31">
        <v>113.37666808078239</v>
      </c>
      <c r="K53" s="31">
        <v>131.44713023967586</v>
      </c>
      <c r="L53" s="31">
        <v>112.97290812683886</v>
      </c>
      <c r="M53" s="31">
        <v>100.62250493555467</v>
      </c>
      <c r="N53" s="31">
        <v>106.29192706841307</v>
      </c>
      <c r="O53" s="31">
        <v>110.42762769885704</v>
      </c>
      <c r="P53" s="31">
        <v>104.12180147522913</v>
      </c>
      <c r="Q53" s="31">
        <v>122.32649316083688</v>
      </c>
      <c r="R53" s="31">
        <v>109.85129403164912</v>
      </c>
      <c r="S53" s="31">
        <v>114.34769245314493</v>
      </c>
      <c r="T53" s="31">
        <v>109.8066410697943</v>
      </c>
      <c r="U53" s="23"/>
      <c r="V53" s="43">
        <v>42614</v>
      </c>
      <c r="W53" s="31">
        <f t="shared" si="0"/>
        <v>2.123417095451515</v>
      </c>
      <c r="X53" s="31">
        <f t="shared" si="1"/>
        <v>-17.277076060894743</v>
      </c>
      <c r="Y53" s="31">
        <f t="shared" si="2"/>
        <v>3.1744230681354395</v>
      </c>
      <c r="Z53" s="31">
        <f t="shared" si="3"/>
        <v>11.851853023680789</v>
      </c>
      <c r="AA53" s="31">
        <f t="shared" si="4"/>
        <v>1.9348609304633584</v>
      </c>
      <c r="AB53" s="31">
        <f t="shared" si="5"/>
        <v>1.7821406655686047</v>
      </c>
      <c r="AC53" s="31">
        <f t="shared" si="6"/>
        <v>2.8087427062605883</v>
      </c>
      <c r="AD53" s="31">
        <f t="shared" si="7"/>
        <v>7.4390381242442629</v>
      </c>
      <c r="AE53" s="31">
        <f t="shared" si="8"/>
        <v>5.5411743072745168</v>
      </c>
      <c r="AF53" s="31">
        <f t="shared" si="9"/>
        <v>12.241111960058021</v>
      </c>
      <c r="AG53" s="31">
        <f t="shared" si="10"/>
        <v>3.8862571015806964</v>
      </c>
      <c r="AH53" s="31">
        <f t="shared" si="11"/>
        <v>-2.3780269482053029</v>
      </c>
      <c r="AI53" s="31">
        <f t="shared" si="12"/>
        <v>1.1524852819828624</v>
      </c>
      <c r="AJ53" s="31">
        <f t="shared" si="13"/>
        <v>0.93891381542493946</v>
      </c>
      <c r="AK53" s="31">
        <f t="shared" si="14"/>
        <v>-0.17309776867172388</v>
      </c>
      <c r="AL53" s="31">
        <f t="shared" si="15"/>
        <v>6.3775267002071416</v>
      </c>
      <c r="AM53" s="31">
        <f t="shared" si="16"/>
        <v>4.2937440632231301</v>
      </c>
      <c r="AN53" s="31">
        <f t="shared" si="17"/>
        <v>3.4101419659300092</v>
      </c>
      <c r="AO53" s="31">
        <f t="shared" si="18"/>
        <v>2.9614962192803915</v>
      </c>
      <c r="AP53" s="23"/>
      <c r="AQ53" s="23"/>
      <c r="AR53" s="58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M53" s="58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</row>
    <row r="54" spans="1:84" s="60" customFormat="1" ht="15" x14ac:dyDescent="0.3">
      <c r="A54" s="43">
        <v>42644</v>
      </c>
      <c r="B54" s="31">
        <v>97.496254667042152</v>
      </c>
      <c r="C54" s="31">
        <v>117.7856788112891</v>
      </c>
      <c r="D54" s="31">
        <v>106.46032889216535</v>
      </c>
      <c r="E54" s="31">
        <v>110.80323807826667</v>
      </c>
      <c r="F54" s="31">
        <v>117.53707514072597</v>
      </c>
      <c r="G54" s="31">
        <v>113.19905237555844</v>
      </c>
      <c r="H54" s="31">
        <v>114.57245020578603</v>
      </c>
      <c r="I54" s="31">
        <v>124.67901346508162</v>
      </c>
      <c r="J54" s="31">
        <v>109.13303300146356</v>
      </c>
      <c r="K54" s="31">
        <v>120.71327096718868</v>
      </c>
      <c r="L54" s="31">
        <v>114.20580549080466</v>
      </c>
      <c r="M54" s="31">
        <v>108.5257475183498</v>
      </c>
      <c r="N54" s="31">
        <v>111.79081840418388</v>
      </c>
      <c r="O54" s="31">
        <v>110.76949984185383</v>
      </c>
      <c r="P54" s="31">
        <v>90.144347043187167</v>
      </c>
      <c r="Q54" s="31">
        <v>123.32127482784595</v>
      </c>
      <c r="R54" s="31">
        <v>111.4737523248522</v>
      </c>
      <c r="S54" s="31">
        <v>114.4167079161483</v>
      </c>
      <c r="T54" s="31">
        <v>110.43641596112722</v>
      </c>
      <c r="U54" s="23"/>
      <c r="V54" s="43">
        <v>42644</v>
      </c>
      <c r="W54" s="31">
        <f t="shared" si="0"/>
        <v>-0.10655084848472995</v>
      </c>
      <c r="X54" s="31">
        <f t="shared" si="1"/>
        <v>-23.059490270809192</v>
      </c>
      <c r="Y54" s="31">
        <f t="shared" si="2"/>
        <v>1.5739488748937731</v>
      </c>
      <c r="Z54" s="31">
        <f t="shared" si="3"/>
        <v>-4.3309841233562025</v>
      </c>
      <c r="AA54" s="31">
        <f t="shared" si="4"/>
        <v>-2.2803061994812026</v>
      </c>
      <c r="AB54" s="31">
        <f t="shared" si="5"/>
        <v>2.6905082082388816</v>
      </c>
      <c r="AC54" s="31">
        <f t="shared" si="6"/>
        <v>-0.55663790705652616</v>
      </c>
      <c r="AD54" s="31">
        <f t="shared" si="7"/>
        <v>8.1827530400840232</v>
      </c>
      <c r="AE54" s="31">
        <f t="shared" si="8"/>
        <v>-0.15225052049598276</v>
      </c>
      <c r="AF54" s="31">
        <f t="shared" si="9"/>
        <v>7.9831555860505574</v>
      </c>
      <c r="AG54" s="31">
        <f t="shared" si="10"/>
        <v>3.9796204329071116</v>
      </c>
      <c r="AH54" s="31">
        <f t="shared" si="11"/>
        <v>0.63098313322996091</v>
      </c>
      <c r="AI54" s="31">
        <f t="shared" si="12"/>
        <v>2.7154562763492578</v>
      </c>
      <c r="AJ54" s="31">
        <f t="shared" si="13"/>
        <v>2.0232333758620058</v>
      </c>
      <c r="AK54" s="31">
        <f t="shared" si="14"/>
        <v>0.11605565796570261</v>
      </c>
      <c r="AL54" s="31">
        <f t="shared" si="15"/>
        <v>11.315222025306085</v>
      </c>
      <c r="AM54" s="31">
        <f t="shared" si="16"/>
        <v>2.9292907491432487</v>
      </c>
      <c r="AN54" s="31">
        <f t="shared" si="17"/>
        <v>4.2522859849984229</v>
      </c>
      <c r="AO54" s="31">
        <f t="shared" si="18"/>
        <v>1.8329700665036484</v>
      </c>
      <c r="AP54" s="23"/>
      <c r="AQ54" s="23"/>
      <c r="AR54" s="58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M54" s="58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</row>
    <row r="55" spans="1:84" s="60" customFormat="1" ht="15" x14ac:dyDescent="0.3">
      <c r="A55" s="43">
        <v>42675</v>
      </c>
      <c r="B55" s="31">
        <v>107.49266375422835</v>
      </c>
      <c r="C55" s="31">
        <v>134.59022744047724</v>
      </c>
      <c r="D55" s="31">
        <v>113.46359693199958</v>
      </c>
      <c r="E55" s="31">
        <v>122.23552315178652</v>
      </c>
      <c r="F55" s="31">
        <v>124.30289020895853</v>
      </c>
      <c r="G55" s="31">
        <v>117.52257507323367</v>
      </c>
      <c r="H55" s="31">
        <v>119.09307197873319</v>
      </c>
      <c r="I55" s="31">
        <v>118.20651017655007</v>
      </c>
      <c r="J55" s="31">
        <v>114.60815285306302</v>
      </c>
      <c r="K55" s="31">
        <v>132.10742293085772</v>
      </c>
      <c r="L55" s="31">
        <v>114.9985386265203</v>
      </c>
      <c r="M55" s="31">
        <v>113.94469573496795</v>
      </c>
      <c r="N55" s="31">
        <v>115.53061993385286</v>
      </c>
      <c r="O55" s="31">
        <v>111.72519507967705</v>
      </c>
      <c r="P55" s="31">
        <v>87.66555071754496</v>
      </c>
      <c r="Q55" s="31">
        <v>121.86402996377058</v>
      </c>
      <c r="R55" s="31">
        <v>112.21813716802126</v>
      </c>
      <c r="S55" s="31">
        <v>116.68481553033347</v>
      </c>
      <c r="T55" s="31">
        <v>114.98406560614862</v>
      </c>
      <c r="U55" s="23"/>
      <c r="V55" s="43">
        <v>42675</v>
      </c>
      <c r="W55" s="31">
        <f t="shared" si="0"/>
        <v>3.2110466756281255</v>
      </c>
      <c r="X55" s="31">
        <f t="shared" si="1"/>
        <v>-20.145764433605777</v>
      </c>
      <c r="Y55" s="31">
        <f t="shared" si="2"/>
        <v>4.8188053677828577</v>
      </c>
      <c r="Z55" s="31">
        <f t="shared" si="3"/>
        <v>0.88066949548894513</v>
      </c>
      <c r="AA55" s="31">
        <f t="shared" si="4"/>
        <v>-2.1648799561222631</v>
      </c>
      <c r="AB55" s="31">
        <f t="shared" si="5"/>
        <v>5.4390794444402246</v>
      </c>
      <c r="AC55" s="31">
        <f t="shared" si="6"/>
        <v>-3.8857647737231105E-2</v>
      </c>
      <c r="AD55" s="31">
        <f t="shared" si="7"/>
        <v>3.0489235034642377</v>
      </c>
      <c r="AE55" s="31">
        <f t="shared" si="8"/>
        <v>3.1731788944318566</v>
      </c>
      <c r="AF55" s="31">
        <f t="shared" si="9"/>
        <v>9.4701045193277906</v>
      </c>
      <c r="AG55" s="31">
        <f t="shared" si="10"/>
        <v>4.2542969772892008</v>
      </c>
      <c r="AH55" s="31">
        <f t="shared" si="11"/>
        <v>4.606504031641137</v>
      </c>
      <c r="AI55" s="31">
        <f t="shared" si="12"/>
        <v>-0.90736553412482124</v>
      </c>
      <c r="AJ55" s="31">
        <f t="shared" si="13"/>
        <v>2.9328638705232919</v>
      </c>
      <c r="AK55" s="31">
        <f t="shared" si="14"/>
        <v>0.59623421003212229</v>
      </c>
      <c r="AL55" s="31">
        <f t="shared" si="15"/>
        <v>-1.1066045471529833</v>
      </c>
      <c r="AM55" s="31">
        <f t="shared" si="16"/>
        <v>5.748758779539358</v>
      </c>
      <c r="AN55" s="31">
        <f t="shared" si="17"/>
        <v>4.7781216866659122</v>
      </c>
      <c r="AO55" s="31">
        <f t="shared" si="18"/>
        <v>3.1813261100551102</v>
      </c>
      <c r="AP55" s="23"/>
      <c r="AQ55" s="23"/>
      <c r="AR55" s="58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M55" s="58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</row>
    <row r="56" spans="1:84" s="60" customFormat="1" ht="15" x14ac:dyDescent="0.3">
      <c r="A56" s="44">
        <v>42705</v>
      </c>
      <c r="B56" s="33">
        <v>112.92266767080875</v>
      </c>
      <c r="C56" s="33">
        <v>159.02135995252596</v>
      </c>
      <c r="D56" s="33">
        <v>121.52414310937104</v>
      </c>
      <c r="E56" s="33">
        <v>122.35721571459477</v>
      </c>
      <c r="F56" s="33">
        <v>118.75773925523055</v>
      </c>
      <c r="G56" s="33">
        <v>119.59457563932281</v>
      </c>
      <c r="H56" s="33">
        <v>127.44888076768991</v>
      </c>
      <c r="I56" s="33">
        <v>140.90486636622185</v>
      </c>
      <c r="J56" s="33">
        <v>138.09973231046166</v>
      </c>
      <c r="K56" s="33">
        <v>129.34712140272558</v>
      </c>
      <c r="L56" s="33">
        <v>116.62194802486796</v>
      </c>
      <c r="M56" s="33">
        <v>128.4037152075278</v>
      </c>
      <c r="N56" s="33">
        <v>132.83832105476392</v>
      </c>
      <c r="O56" s="33">
        <v>112.81877221043595</v>
      </c>
      <c r="P56" s="33">
        <v>97.659946116037887</v>
      </c>
      <c r="Q56" s="33">
        <v>124.20846050863791</v>
      </c>
      <c r="R56" s="33">
        <v>109.26211782896908</v>
      </c>
      <c r="S56" s="33">
        <v>120.25492949960655</v>
      </c>
      <c r="T56" s="33">
        <v>120.62577118839279</v>
      </c>
      <c r="U56" s="23"/>
      <c r="V56" s="44">
        <v>42705</v>
      </c>
      <c r="W56" s="33">
        <f t="shared" si="0"/>
        <v>2.2965003981954197</v>
      </c>
      <c r="X56" s="33">
        <f t="shared" si="1"/>
        <v>18.118350466631512</v>
      </c>
      <c r="Y56" s="33">
        <f t="shared" si="2"/>
        <v>4.4418205818254108</v>
      </c>
      <c r="Z56" s="33">
        <f t="shared" si="3"/>
        <v>-3.9012651097152826</v>
      </c>
      <c r="AA56" s="33">
        <f t="shared" si="4"/>
        <v>-0.83647394043165946</v>
      </c>
      <c r="AB56" s="33">
        <f t="shared" si="5"/>
        <v>7.7381345922725302</v>
      </c>
      <c r="AC56" s="33">
        <f t="shared" si="6"/>
        <v>3.2159390844433489</v>
      </c>
      <c r="AD56" s="33">
        <f t="shared" si="7"/>
        <v>5.2816980394452884</v>
      </c>
      <c r="AE56" s="33">
        <f t="shared" si="8"/>
        <v>5.654192127581851</v>
      </c>
      <c r="AF56" s="33">
        <f t="shared" si="9"/>
        <v>4.6367868148917069</v>
      </c>
      <c r="AG56" s="33">
        <f t="shared" si="10"/>
        <v>4.9678187203062549</v>
      </c>
      <c r="AH56" s="33">
        <f t="shared" si="11"/>
        <v>7.4843334481073214</v>
      </c>
      <c r="AI56" s="33">
        <f t="shared" si="12"/>
        <v>7.3064963484864336</v>
      </c>
      <c r="AJ56" s="33">
        <f t="shared" si="13"/>
        <v>3.8561134186519581</v>
      </c>
      <c r="AK56" s="33">
        <f t="shared" si="14"/>
        <v>0.72160650117483272</v>
      </c>
      <c r="AL56" s="33">
        <f t="shared" si="15"/>
        <v>2.8953836636431873</v>
      </c>
      <c r="AM56" s="33">
        <f t="shared" si="16"/>
        <v>4.1205452738577435</v>
      </c>
      <c r="AN56" s="33">
        <f t="shared" si="17"/>
        <v>6.213510219729045</v>
      </c>
      <c r="AO56" s="33">
        <f t="shared" si="18"/>
        <v>4.6778054123493433</v>
      </c>
      <c r="AP56" s="23"/>
      <c r="AQ56" s="23"/>
      <c r="AR56" s="58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M56" s="58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</row>
    <row r="57" spans="1:84" s="60" customFormat="1" ht="15" x14ac:dyDescent="0.3">
      <c r="A57" s="45">
        <v>42736</v>
      </c>
      <c r="B57" s="35">
        <v>115.18044156709531</v>
      </c>
      <c r="C57" s="35">
        <v>151.23596005566031</v>
      </c>
      <c r="D57" s="35">
        <v>115.91349306267344</v>
      </c>
      <c r="E57" s="35">
        <v>116.96856062654732</v>
      </c>
      <c r="F57" s="35">
        <v>107.14459223190759</v>
      </c>
      <c r="G57" s="35">
        <v>114.5917106342401</v>
      </c>
      <c r="H57" s="35">
        <v>116.87538528663019</v>
      </c>
      <c r="I57" s="35">
        <v>112.50127884142142</v>
      </c>
      <c r="J57" s="35">
        <v>113.55186004386182</v>
      </c>
      <c r="K57" s="35">
        <v>139.75576843493315</v>
      </c>
      <c r="L57" s="35">
        <v>114.63327883884682</v>
      </c>
      <c r="M57" s="35">
        <v>107.85692310509798</v>
      </c>
      <c r="N57" s="35">
        <v>113.19910656092365</v>
      </c>
      <c r="O57" s="35">
        <v>109.73365383702611</v>
      </c>
      <c r="P57" s="35">
        <v>105.99698654451285</v>
      </c>
      <c r="Q57" s="35">
        <v>120.33175351687682</v>
      </c>
      <c r="R57" s="35">
        <v>113.57699885201654</v>
      </c>
      <c r="S57" s="35">
        <v>119.41560582196728</v>
      </c>
      <c r="T57" s="35">
        <v>115.42123173106079</v>
      </c>
      <c r="U57" s="23"/>
      <c r="V57" s="45">
        <v>42736</v>
      </c>
      <c r="W57" s="35">
        <f t="shared" si="0"/>
        <v>3.6276166243359569</v>
      </c>
      <c r="X57" s="35">
        <f t="shared" si="1"/>
        <v>18.066161327578214</v>
      </c>
      <c r="Y57" s="35">
        <f t="shared" si="2"/>
        <v>4.2363265009488487</v>
      </c>
      <c r="Z57" s="35">
        <f t="shared" si="3"/>
        <v>4.8643938391408597</v>
      </c>
      <c r="AA57" s="35">
        <f t="shared" si="4"/>
        <v>6.2734155339192057</v>
      </c>
      <c r="AB57" s="35">
        <f t="shared" si="5"/>
        <v>6.9852331590020071</v>
      </c>
      <c r="AC57" s="35">
        <f t="shared" si="6"/>
        <v>8.9494410794215895</v>
      </c>
      <c r="AD57" s="35">
        <f t="shared" si="7"/>
        <v>2.7908321432711602</v>
      </c>
      <c r="AE57" s="35">
        <f t="shared" si="8"/>
        <v>3.7971902691539441</v>
      </c>
      <c r="AF57" s="35">
        <f t="shared" si="9"/>
        <v>10.956019524578437</v>
      </c>
      <c r="AG57" s="35">
        <f t="shared" si="10"/>
        <v>4.5453993807929436</v>
      </c>
      <c r="AH57" s="35">
        <f t="shared" si="11"/>
        <v>3.9806610329305556</v>
      </c>
      <c r="AI57" s="35">
        <f t="shared" si="12"/>
        <v>4.6643680826178979E-2</v>
      </c>
      <c r="AJ57" s="35">
        <f t="shared" si="13"/>
        <v>2.8128188815000641</v>
      </c>
      <c r="AK57" s="35">
        <f t="shared" si="14"/>
        <v>1.4602764730276618</v>
      </c>
      <c r="AL57" s="35">
        <f t="shared" si="15"/>
        <v>6.2827991392061762</v>
      </c>
      <c r="AM57" s="35">
        <f t="shared" si="16"/>
        <v>8.5048218409889671</v>
      </c>
      <c r="AN57" s="35">
        <f t="shared" si="17"/>
        <v>5.4078195388515411</v>
      </c>
      <c r="AO57" s="35">
        <f t="shared" si="18"/>
        <v>5.173378098291721</v>
      </c>
      <c r="AP57" s="23"/>
      <c r="AQ57" s="23"/>
      <c r="AR57" s="58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M57" s="58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</row>
    <row r="58" spans="1:84" s="60" customFormat="1" ht="15" x14ac:dyDescent="0.3">
      <c r="A58" s="40">
        <v>42767</v>
      </c>
      <c r="B58" s="27">
        <v>119.22425212059451</v>
      </c>
      <c r="C58" s="27">
        <v>132.70461763171494</v>
      </c>
      <c r="D58" s="27">
        <v>113.0463485537158</v>
      </c>
      <c r="E58" s="27">
        <v>109.91837014548607</v>
      </c>
      <c r="F58" s="27">
        <v>108.45297295003787</v>
      </c>
      <c r="G58" s="27">
        <v>111.22624697444233</v>
      </c>
      <c r="H58" s="27">
        <v>113.07728688771147</v>
      </c>
      <c r="I58" s="27">
        <v>104.82350416278126</v>
      </c>
      <c r="J58" s="27">
        <v>110.29505862843875</v>
      </c>
      <c r="K58" s="27">
        <v>121.52477202848408</v>
      </c>
      <c r="L58" s="27">
        <v>114.13007304189905</v>
      </c>
      <c r="M58" s="27">
        <v>109.06138606828253</v>
      </c>
      <c r="N58" s="27">
        <v>113.564632148047</v>
      </c>
      <c r="O58" s="27">
        <v>114.2300059632155</v>
      </c>
      <c r="P58" s="27">
        <v>124.54274473881178</v>
      </c>
      <c r="Q58" s="27">
        <v>122.0183899654804</v>
      </c>
      <c r="R58" s="27">
        <v>111.0251641037286</v>
      </c>
      <c r="S58" s="27">
        <v>116.42113075570379</v>
      </c>
      <c r="T58" s="27">
        <v>114.29874206781953</v>
      </c>
      <c r="U58" s="23"/>
      <c r="V58" s="40">
        <v>42767</v>
      </c>
      <c r="W58" s="27">
        <f t="shared" si="0"/>
        <v>5.8342775995380691</v>
      </c>
      <c r="X58" s="27">
        <f t="shared" si="1"/>
        <v>-14.437540939012123</v>
      </c>
      <c r="Y58" s="27">
        <f t="shared" si="2"/>
        <v>3.9550851471118449</v>
      </c>
      <c r="Z58" s="27">
        <f t="shared" si="3"/>
        <v>7.1859089554385633</v>
      </c>
      <c r="AA58" s="27">
        <f t="shared" si="4"/>
        <v>4.568898243520664</v>
      </c>
      <c r="AB58" s="27">
        <f t="shared" si="5"/>
        <v>5.3377938324015588</v>
      </c>
      <c r="AC58" s="27">
        <f t="shared" si="6"/>
        <v>7.0174006141749743</v>
      </c>
      <c r="AD58" s="27">
        <f t="shared" si="7"/>
        <v>3.5399704878998506</v>
      </c>
      <c r="AE58" s="27">
        <f t="shared" si="8"/>
        <v>5.8552842394250746</v>
      </c>
      <c r="AF58" s="27">
        <f t="shared" si="9"/>
        <v>7.1350873169483577</v>
      </c>
      <c r="AG58" s="27">
        <f t="shared" si="10"/>
        <v>4.111244501427052</v>
      </c>
      <c r="AH58" s="27">
        <f t="shared" si="11"/>
        <v>7.5056833032160881</v>
      </c>
      <c r="AI58" s="27">
        <f t="shared" si="12"/>
        <v>2.1355020392816186</v>
      </c>
      <c r="AJ58" s="27">
        <f t="shared" si="13"/>
        <v>4.2910626602931075</v>
      </c>
      <c r="AK58" s="27">
        <f t="shared" si="14"/>
        <v>1.4019427522411689</v>
      </c>
      <c r="AL58" s="27">
        <f t="shared" si="15"/>
        <v>2.0448937940775096</v>
      </c>
      <c r="AM58" s="27">
        <f t="shared" si="16"/>
        <v>6.4334851038594394</v>
      </c>
      <c r="AN58" s="27">
        <f t="shared" si="17"/>
        <v>3.2761341354017475</v>
      </c>
      <c r="AO58" s="27">
        <f t="shared" si="18"/>
        <v>4.4429883697657999</v>
      </c>
      <c r="AP58" s="23"/>
      <c r="AQ58" s="23"/>
      <c r="AR58" s="58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M58" s="58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</row>
    <row r="59" spans="1:84" s="60" customFormat="1" ht="15" x14ac:dyDescent="0.3">
      <c r="A59" s="40">
        <v>42795</v>
      </c>
      <c r="B59" s="27">
        <v>125.28776460126494</v>
      </c>
      <c r="C59" s="27">
        <v>143.16633828848725</v>
      </c>
      <c r="D59" s="27">
        <v>119.69325785593119</v>
      </c>
      <c r="E59" s="27">
        <v>115.79894844787053</v>
      </c>
      <c r="F59" s="27">
        <v>103.98874839989486</v>
      </c>
      <c r="G59" s="27">
        <v>112.56137660316757</v>
      </c>
      <c r="H59" s="27">
        <v>116.60177257843472</v>
      </c>
      <c r="I59" s="27">
        <v>115.9303736550159</v>
      </c>
      <c r="J59" s="27">
        <v>116.93184400201393</v>
      </c>
      <c r="K59" s="27">
        <v>124.71621325570437</v>
      </c>
      <c r="L59" s="27">
        <v>115.39814653906296</v>
      </c>
      <c r="M59" s="27">
        <v>114.62517768235348</v>
      </c>
      <c r="N59" s="27">
        <v>120.41535265140608</v>
      </c>
      <c r="O59" s="27">
        <v>114.69386102427157</v>
      </c>
      <c r="P59" s="27">
        <v>125.62272300088158</v>
      </c>
      <c r="Q59" s="27">
        <v>126.85249464551713</v>
      </c>
      <c r="R59" s="27">
        <v>121.18699350144239</v>
      </c>
      <c r="S59" s="27">
        <v>117.84165767434166</v>
      </c>
      <c r="T59" s="27">
        <v>118.06769981377379</v>
      </c>
      <c r="U59" s="23"/>
      <c r="V59" s="40">
        <v>42795</v>
      </c>
      <c r="W59" s="27">
        <f t="shared" si="0"/>
        <v>4.281085571707365</v>
      </c>
      <c r="X59" s="27">
        <f t="shared" si="1"/>
        <v>-8.4418639097458907</v>
      </c>
      <c r="Y59" s="27">
        <f t="shared" si="2"/>
        <v>7.0693055930794628</v>
      </c>
      <c r="Z59" s="27">
        <f t="shared" si="3"/>
        <v>6.5098797846016225</v>
      </c>
      <c r="AA59" s="27">
        <f t="shared" si="4"/>
        <v>3.5245320550371559</v>
      </c>
      <c r="AB59" s="27">
        <f t="shared" si="5"/>
        <v>3.5855967899441055</v>
      </c>
      <c r="AC59" s="27">
        <f t="shared" si="6"/>
        <v>7.9034835154477179</v>
      </c>
      <c r="AD59" s="27">
        <f t="shared" si="7"/>
        <v>1.0035297971645178</v>
      </c>
      <c r="AE59" s="27">
        <f t="shared" si="8"/>
        <v>10.494626894858499</v>
      </c>
      <c r="AF59" s="27">
        <f t="shared" si="9"/>
        <v>-0.12748046599543272</v>
      </c>
      <c r="AG59" s="27">
        <f t="shared" si="10"/>
        <v>3.985786858356505</v>
      </c>
      <c r="AH59" s="27">
        <f t="shared" si="11"/>
        <v>10.051901726991503</v>
      </c>
      <c r="AI59" s="27">
        <f t="shared" si="12"/>
        <v>4.0414483107320791</v>
      </c>
      <c r="AJ59" s="27">
        <f t="shared" si="13"/>
        <v>3.4365880730289149</v>
      </c>
      <c r="AK59" s="27">
        <f t="shared" si="14"/>
        <v>2.2660028385737405</v>
      </c>
      <c r="AL59" s="27">
        <f t="shared" si="15"/>
        <v>5.0246546701023078</v>
      </c>
      <c r="AM59" s="27">
        <f t="shared" si="16"/>
        <v>8.8943039236944088</v>
      </c>
      <c r="AN59" s="27">
        <f t="shared" si="17"/>
        <v>2.6130415640171805</v>
      </c>
      <c r="AO59" s="27">
        <f t="shared" si="18"/>
        <v>4.5218715206152353</v>
      </c>
      <c r="AP59" s="23"/>
      <c r="AQ59" s="23"/>
      <c r="AR59" s="58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M59" s="58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</row>
    <row r="60" spans="1:84" s="60" customFormat="1" ht="15" x14ac:dyDescent="0.3">
      <c r="A60" s="40">
        <v>42826</v>
      </c>
      <c r="B60" s="27">
        <v>112.52409645180069</v>
      </c>
      <c r="C60" s="27">
        <v>116.49749494772799</v>
      </c>
      <c r="D60" s="27">
        <v>114.71299589637918</v>
      </c>
      <c r="E60" s="27">
        <v>110.03291525209099</v>
      </c>
      <c r="F60" s="27">
        <v>106.31689021309701</v>
      </c>
      <c r="G60" s="27">
        <v>112.58315689215463</v>
      </c>
      <c r="H60" s="27">
        <v>116.63126292422814</v>
      </c>
      <c r="I60" s="27">
        <v>125.02857133904674</v>
      </c>
      <c r="J60" s="27">
        <v>111.15921556112094</v>
      </c>
      <c r="K60" s="27">
        <v>126.20032381865019</v>
      </c>
      <c r="L60" s="27">
        <v>115.7619205058044</v>
      </c>
      <c r="M60" s="27">
        <v>117.07891389311717</v>
      </c>
      <c r="N60" s="27">
        <v>115.16574892058811</v>
      </c>
      <c r="O60" s="27">
        <v>113.63847197736629</v>
      </c>
      <c r="P60" s="27">
        <v>110.01684865389194</v>
      </c>
      <c r="Q60" s="27">
        <v>120.57321205691777</v>
      </c>
      <c r="R60" s="27">
        <v>116.08813406885258</v>
      </c>
      <c r="S60" s="27">
        <v>118.11101747239718</v>
      </c>
      <c r="T60" s="27">
        <v>114.69767895403562</v>
      </c>
      <c r="U60" s="23"/>
      <c r="V60" s="40">
        <v>42826</v>
      </c>
      <c r="W60" s="27">
        <f t="shared" si="0"/>
        <v>1.1831173794198548</v>
      </c>
      <c r="X60" s="27">
        <f t="shared" si="1"/>
        <v>-9.318489987892832</v>
      </c>
      <c r="Y60" s="27">
        <f t="shared" si="2"/>
        <v>0.45438472515537853</v>
      </c>
      <c r="Z60" s="27">
        <f t="shared" si="3"/>
        <v>-2.9677690469705311</v>
      </c>
      <c r="AA60" s="27">
        <f t="shared" si="4"/>
        <v>2.2589640360102692</v>
      </c>
      <c r="AB60" s="27">
        <f t="shared" si="5"/>
        <v>1.3009317311250044</v>
      </c>
      <c r="AC60" s="27">
        <f t="shared" si="6"/>
        <v>3.7691206135817623</v>
      </c>
      <c r="AD60" s="27">
        <f t="shared" si="7"/>
        <v>14.030482036213996</v>
      </c>
      <c r="AE60" s="27">
        <f t="shared" si="8"/>
        <v>2.1002656977089202</v>
      </c>
      <c r="AF60" s="27">
        <f t="shared" si="9"/>
        <v>7.9382101545817108</v>
      </c>
      <c r="AG60" s="27">
        <f t="shared" si="10"/>
        <v>3.5728277341590342</v>
      </c>
      <c r="AH60" s="27">
        <f t="shared" si="11"/>
        <v>4.8692948532317359</v>
      </c>
      <c r="AI60" s="27">
        <f t="shared" si="12"/>
        <v>-5.7446768043305951E-2</v>
      </c>
      <c r="AJ60" s="27">
        <f t="shared" si="13"/>
        <v>4.3784073522115534</v>
      </c>
      <c r="AK60" s="27">
        <f t="shared" si="14"/>
        <v>1.9211787487629124</v>
      </c>
      <c r="AL60" s="27">
        <f t="shared" si="15"/>
        <v>-0.65176821449504985</v>
      </c>
      <c r="AM60" s="27">
        <f t="shared" si="16"/>
        <v>2.595244577188339</v>
      </c>
      <c r="AN60" s="27">
        <f t="shared" si="17"/>
        <v>2.5333913565319506</v>
      </c>
      <c r="AO60" s="27">
        <f t="shared" si="18"/>
        <v>2.1422436447918471</v>
      </c>
      <c r="AP60" s="23"/>
      <c r="AQ60" s="23"/>
      <c r="AR60" s="58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M60" s="58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</row>
    <row r="61" spans="1:84" s="60" customFormat="1" ht="15" x14ac:dyDescent="0.3">
      <c r="A61" s="40">
        <v>42856</v>
      </c>
      <c r="B61" s="27">
        <v>107.45571421662035</v>
      </c>
      <c r="C61" s="27">
        <v>178.17840557703582</v>
      </c>
      <c r="D61" s="27">
        <v>112.77052405554028</v>
      </c>
      <c r="E61" s="27">
        <v>107.67745037843511</v>
      </c>
      <c r="F61" s="27">
        <v>111.53065425152961</v>
      </c>
      <c r="G61" s="27">
        <v>110.68673932251868</v>
      </c>
      <c r="H61" s="27">
        <v>114.49125607888821</v>
      </c>
      <c r="I61" s="27">
        <v>119.1599641343674</v>
      </c>
      <c r="J61" s="27">
        <v>114.57922227217472</v>
      </c>
      <c r="K61" s="27">
        <v>123.81271607263722</v>
      </c>
      <c r="L61" s="27">
        <v>115.89574496668025</v>
      </c>
      <c r="M61" s="27">
        <v>110.80003767763554</v>
      </c>
      <c r="N61" s="27">
        <v>112.20699025783564</v>
      </c>
      <c r="O61" s="27">
        <v>113.04580383923496</v>
      </c>
      <c r="P61" s="27">
        <v>102.77522030135286</v>
      </c>
      <c r="Q61" s="27">
        <v>132.7994712780436</v>
      </c>
      <c r="R61" s="27">
        <v>118.19768952233471</v>
      </c>
      <c r="S61" s="27">
        <v>116.25867982881347</v>
      </c>
      <c r="T61" s="27">
        <v>113.72356938384546</v>
      </c>
      <c r="U61" s="23"/>
      <c r="V61" s="40">
        <v>42856</v>
      </c>
      <c r="W61" s="27">
        <f t="shared" si="0"/>
        <v>2.462746065884815</v>
      </c>
      <c r="X61" s="27">
        <f t="shared" si="1"/>
        <v>43.530266268368592</v>
      </c>
      <c r="Y61" s="27">
        <f t="shared" si="2"/>
        <v>-1.164046055790692</v>
      </c>
      <c r="Z61" s="27">
        <f t="shared" si="3"/>
        <v>-1.0944256888556225</v>
      </c>
      <c r="AA61" s="27">
        <f t="shared" si="4"/>
        <v>2.5293722498699509</v>
      </c>
      <c r="AB61" s="27">
        <f t="shared" si="5"/>
        <v>0.65643036178204284</v>
      </c>
      <c r="AC61" s="27">
        <f t="shared" si="6"/>
        <v>0.67536946122062602</v>
      </c>
      <c r="AD61" s="27">
        <f t="shared" si="7"/>
        <v>2.471953048612832</v>
      </c>
      <c r="AE61" s="27">
        <f t="shared" si="8"/>
        <v>2.1976661252140559</v>
      </c>
      <c r="AF61" s="27">
        <f t="shared" si="9"/>
        <v>6.1857679204339462</v>
      </c>
      <c r="AG61" s="27">
        <f t="shared" si="10"/>
        <v>3.38654075036726</v>
      </c>
      <c r="AH61" s="27">
        <f t="shared" si="11"/>
        <v>4.9781972961116026</v>
      </c>
      <c r="AI61" s="27">
        <f t="shared" si="12"/>
        <v>1.733881239200727</v>
      </c>
      <c r="AJ61" s="27">
        <f t="shared" si="13"/>
        <v>3.2285591062223062</v>
      </c>
      <c r="AK61" s="27">
        <f t="shared" si="14"/>
        <v>1.8942086538148715</v>
      </c>
      <c r="AL61" s="27">
        <f t="shared" si="15"/>
        <v>11.633419981319577</v>
      </c>
      <c r="AM61" s="27">
        <f t="shared" si="16"/>
        <v>4.1721967779645155</v>
      </c>
      <c r="AN61" s="27">
        <f t="shared" si="17"/>
        <v>2.3366377291137042</v>
      </c>
      <c r="AO61" s="27">
        <f t="shared" si="18"/>
        <v>2.3404155963543332</v>
      </c>
      <c r="AP61" s="23"/>
      <c r="AQ61" s="23"/>
      <c r="AR61" s="58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M61" s="58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</row>
    <row r="62" spans="1:84" s="60" customFormat="1" ht="15" x14ac:dyDescent="0.3">
      <c r="A62" s="40">
        <v>42887</v>
      </c>
      <c r="B62" s="27">
        <v>103.43201961679682</v>
      </c>
      <c r="C62" s="27">
        <v>83.010205183831857</v>
      </c>
      <c r="D62" s="27">
        <v>110.39338980800648</v>
      </c>
      <c r="E62" s="27">
        <v>117.00004223916564</v>
      </c>
      <c r="F62" s="27">
        <v>107.87103370234711</v>
      </c>
      <c r="G62" s="27">
        <v>109.8453113255683</v>
      </c>
      <c r="H62" s="27">
        <v>112.19254007822381</v>
      </c>
      <c r="I62" s="27">
        <v>120.39085049693529</v>
      </c>
      <c r="J62" s="27">
        <v>115.08633764256955</v>
      </c>
      <c r="K62" s="27">
        <v>123.77501509777578</v>
      </c>
      <c r="L62" s="27">
        <v>116.04608243105757</v>
      </c>
      <c r="M62" s="27">
        <v>106.16750305057381</v>
      </c>
      <c r="N62" s="27">
        <v>108.65241311535388</v>
      </c>
      <c r="O62" s="27">
        <v>113.31498226408206</v>
      </c>
      <c r="P62" s="27">
        <v>102.81308575773977</v>
      </c>
      <c r="Q62" s="27">
        <v>126.28015420124757</v>
      </c>
      <c r="R62" s="27">
        <v>116.39738257558771</v>
      </c>
      <c r="S62" s="27">
        <v>116.18312390610248</v>
      </c>
      <c r="T62" s="27">
        <v>111.6358432647089</v>
      </c>
      <c r="U62" s="23"/>
      <c r="V62" s="40">
        <v>42887</v>
      </c>
      <c r="W62" s="27">
        <f t="shared" si="0"/>
        <v>3.914305483827448</v>
      </c>
      <c r="X62" s="27">
        <f t="shared" si="1"/>
        <v>-48.589272534956216</v>
      </c>
      <c r="Y62" s="27">
        <f t="shared" si="2"/>
        <v>4.6896739253424471</v>
      </c>
      <c r="Z62" s="27">
        <f t="shared" si="3"/>
        <v>13.47508301574652</v>
      </c>
      <c r="AA62" s="27">
        <f t="shared" si="4"/>
        <v>3.9939534495787967</v>
      </c>
      <c r="AB62" s="27">
        <f t="shared" si="5"/>
        <v>1.8064121424380915</v>
      </c>
      <c r="AC62" s="27">
        <f t="shared" si="6"/>
        <v>2.8183369125434297</v>
      </c>
      <c r="AD62" s="27">
        <f t="shared" si="7"/>
        <v>7.744880683718705</v>
      </c>
      <c r="AE62" s="27">
        <f t="shared" si="8"/>
        <v>4.4581885927379687</v>
      </c>
      <c r="AF62" s="27">
        <f t="shared" si="9"/>
        <v>-0.14421814695647583</v>
      </c>
      <c r="AG62" s="27">
        <f t="shared" si="10"/>
        <v>3.6402352126970925</v>
      </c>
      <c r="AH62" s="27">
        <f t="shared" si="11"/>
        <v>5.4779694357495146</v>
      </c>
      <c r="AI62" s="27">
        <f t="shared" si="12"/>
        <v>3.5028609870461764</v>
      </c>
      <c r="AJ62" s="27">
        <f t="shared" si="13"/>
        <v>3.2932321238510696</v>
      </c>
      <c r="AK62" s="27">
        <f t="shared" si="14"/>
        <v>1.6316215098766094</v>
      </c>
      <c r="AL62" s="27">
        <f t="shared" si="15"/>
        <v>2.6695563807464424</v>
      </c>
      <c r="AM62" s="27">
        <f t="shared" si="16"/>
        <v>2.411345729710817</v>
      </c>
      <c r="AN62" s="27">
        <f t="shared" si="17"/>
        <v>4.8507165013690496</v>
      </c>
      <c r="AO62" s="27">
        <f t="shared" si="18"/>
        <v>2.9912177063156946</v>
      </c>
      <c r="AP62" s="23"/>
      <c r="AQ62" s="23"/>
      <c r="AR62" s="58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M62" s="58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</row>
    <row r="63" spans="1:84" s="60" customFormat="1" ht="15" x14ac:dyDescent="0.3">
      <c r="A63" s="40">
        <v>42917</v>
      </c>
      <c r="B63" s="27">
        <v>103.49280925196157</v>
      </c>
      <c r="C63" s="27">
        <v>60.765334726312361</v>
      </c>
      <c r="D63" s="27">
        <v>113.33806281193867</v>
      </c>
      <c r="E63" s="27">
        <v>118.3313552831268</v>
      </c>
      <c r="F63" s="27">
        <v>115.82804995287336</v>
      </c>
      <c r="G63" s="27">
        <v>111.56329076468197</v>
      </c>
      <c r="H63" s="27">
        <v>111.58774411802298</v>
      </c>
      <c r="I63" s="27">
        <v>131.41912714221752</v>
      </c>
      <c r="J63" s="27">
        <v>117.33721673203962</v>
      </c>
      <c r="K63" s="27">
        <v>125.83143951838389</v>
      </c>
      <c r="L63" s="27">
        <v>116.78905386757123</v>
      </c>
      <c r="M63" s="27">
        <v>110.41223569833383</v>
      </c>
      <c r="N63" s="27">
        <v>107.5672545908017</v>
      </c>
      <c r="O63" s="27">
        <v>113.94059827972974</v>
      </c>
      <c r="P63" s="27">
        <v>111.92431553612936</v>
      </c>
      <c r="Q63" s="27">
        <v>128.88708291477789</v>
      </c>
      <c r="R63" s="27">
        <v>116.06052237991915</v>
      </c>
      <c r="S63" s="27">
        <v>117.37552266302691</v>
      </c>
      <c r="T63" s="27">
        <v>113.82003848697417</v>
      </c>
      <c r="U63" s="23"/>
      <c r="V63" s="40">
        <v>42917</v>
      </c>
      <c r="W63" s="27">
        <f t="shared" si="0"/>
        <v>4.3830226293064385</v>
      </c>
      <c r="X63" s="27">
        <f t="shared" si="1"/>
        <v>-51.252944853219951</v>
      </c>
      <c r="Y63" s="27">
        <f t="shared" si="2"/>
        <v>4.4441291733218264</v>
      </c>
      <c r="Z63" s="27">
        <f t="shared" si="3"/>
        <v>12.063435634654553</v>
      </c>
      <c r="AA63" s="27">
        <f t="shared" si="4"/>
        <v>8.8763161645075428</v>
      </c>
      <c r="AB63" s="27">
        <f t="shared" si="5"/>
        <v>3.4370584019066399</v>
      </c>
      <c r="AC63" s="27">
        <f t="shared" si="6"/>
        <v>3.1664349079429002</v>
      </c>
      <c r="AD63" s="27">
        <f t="shared" si="7"/>
        <v>4.4771929138095459</v>
      </c>
      <c r="AE63" s="27">
        <f t="shared" si="8"/>
        <v>8.1060633916265346</v>
      </c>
      <c r="AF63" s="27">
        <f t="shared" si="9"/>
        <v>7.7168297836830249</v>
      </c>
      <c r="AG63" s="27">
        <f t="shared" si="10"/>
        <v>4.0005400081243465</v>
      </c>
      <c r="AH63" s="27">
        <f t="shared" si="11"/>
        <v>5.2533294952219762</v>
      </c>
      <c r="AI63" s="27">
        <f t="shared" si="12"/>
        <v>3.0567349583106278</v>
      </c>
      <c r="AJ63" s="27">
        <f t="shared" si="13"/>
        <v>3.9576001774012042</v>
      </c>
      <c r="AK63" s="27">
        <f t="shared" si="14"/>
        <v>1.4282594800809676</v>
      </c>
      <c r="AL63" s="27">
        <f t="shared" si="15"/>
        <v>-1.6717736498622031</v>
      </c>
      <c r="AM63" s="27">
        <f t="shared" si="16"/>
        <v>3.8674893717165446</v>
      </c>
      <c r="AN63" s="27">
        <f t="shared" si="17"/>
        <v>6.553320255213805</v>
      </c>
      <c r="AO63" s="27">
        <f t="shared" si="18"/>
        <v>4.0958197289077987</v>
      </c>
      <c r="AP63" s="23"/>
      <c r="AQ63" s="23"/>
      <c r="AR63" s="58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M63" s="58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</row>
    <row r="64" spans="1:84" s="60" customFormat="1" ht="15" x14ac:dyDescent="0.3">
      <c r="A64" s="40">
        <v>42948</v>
      </c>
      <c r="B64" s="27">
        <v>106.77123712688679</v>
      </c>
      <c r="C64" s="27">
        <v>65.144560212658433</v>
      </c>
      <c r="D64" s="27">
        <v>109.42962153907571</v>
      </c>
      <c r="E64" s="27">
        <v>118.87922883657311</v>
      </c>
      <c r="F64" s="27">
        <v>121.78746847112888</v>
      </c>
      <c r="G64" s="27">
        <v>113.92701532857329</v>
      </c>
      <c r="H64" s="27">
        <v>113.38373217515333</v>
      </c>
      <c r="I64" s="27">
        <v>120.00545008894036</v>
      </c>
      <c r="J64" s="27">
        <v>115.49332482528288</v>
      </c>
      <c r="K64" s="27">
        <v>122.51143869980106</v>
      </c>
      <c r="L64" s="27">
        <v>117.18642181610443</v>
      </c>
      <c r="M64" s="27">
        <v>108.20782415917333</v>
      </c>
      <c r="N64" s="27">
        <v>106.48526380315974</v>
      </c>
      <c r="O64" s="27">
        <v>114.02538659820001</v>
      </c>
      <c r="P64" s="27">
        <v>112.56419348992209</v>
      </c>
      <c r="Q64" s="27">
        <v>130.69318428283125</v>
      </c>
      <c r="R64" s="27">
        <v>115.78324819871168</v>
      </c>
      <c r="S64" s="27">
        <v>117.19083309264437</v>
      </c>
      <c r="T64" s="27">
        <v>113.92945198371498</v>
      </c>
      <c r="U64" s="23"/>
      <c r="V64" s="40">
        <v>42948</v>
      </c>
      <c r="W64" s="27">
        <f t="shared" si="0"/>
        <v>2.2981235041122545</v>
      </c>
      <c r="X64" s="27">
        <f t="shared" si="1"/>
        <v>-57.060498314169571</v>
      </c>
      <c r="Y64" s="27">
        <f t="shared" si="2"/>
        <v>3.0433263546109117</v>
      </c>
      <c r="Z64" s="27">
        <f t="shared" si="3"/>
        <v>8.8823982506999357</v>
      </c>
      <c r="AA64" s="27">
        <f t="shared" si="4"/>
        <v>10.124350294682046</v>
      </c>
      <c r="AB64" s="27">
        <f t="shared" si="5"/>
        <v>3.6141199816786695</v>
      </c>
      <c r="AC64" s="27">
        <f t="shared" si="6"/>
        <v>2.0614890869702123</v>
      </c>
      <c r="AD64" s="27">
        <f t="shared" si="7"/>
        <v>5.7417201726770912</v>
      </c>
      <c r="AE64" s="27">
        <f t="shared" si="8"/>
        <v>5.264765867970894</v>
      </c>
      <c r="AF64" s="27">
        <f t="shared" si="9"/>
        <v>6.7076317145223783</v>
      </c>
      <c r="AG64" s="27">
        <f t="shared" si="10"/>
        <v>3.9682026406917288</v>
      </c>
      <c r="AH64" s="27">
        <f t="shared" si="11"/>
        <v>3.9983893850792356</v>
      </c>
      <c r="AI64" s="27">
        <f t="shared" si="12"/>
        <v>2.7829616524136753</v>
      </c>
      <c r="AJ64" s="27">
        <f t="shared" si="13"/>
        <v>4.140856378585795</v>
      </c>
      <c r="AK64" s="27">
        <f t="shared" si="14"/>
        <v>1.4645154806149492</v>
      </c>
      <c r="AL64" s="27">
        <f t="shared" si="15"/>
        <v>1.1266369663534732</v>
      </c>
      <c r="AM64" s="27">
        <f t="shared" si="16"/>
        <v>0.47642620388683099</v>
      </c>
      <c r="AN64" s="27">
        <f t="shared" si="17"/>
        <v>4.3860561107340317</v>
      </c>
      <c r="AO64" s="27">
        <f t="shared" si="18"/>
        <v>3.1894638463316767</v>
      </c>
      <c r="AP64" s="23"/>
      <c r="AQ64" s="23"/>
      <c r="AR64" s="58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M64" s="58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</row>
    <row r="65" spans="1:84" s="60" customFormat="1" ht="15" x14ac:dyDescent="0.3">
      <c r="A65" s="40">
        <v>42979</v>
      </c>
      <c r="B65" s="27">
        <v>103.91021950518703</v>
      </c>
      <c r="C65" s="27">
        <v>63.586312035194105</v>
      </c>
      <c r="D65" s="27">
        <v>106.43758141950539</v>
      </c>
      <c r="E65" s="27">
        <v>117.15283356749177</v>
      </c>
      <c r="F65" s="27">
        <v>114.86601638316579</v>
      </c>
      <c r="G65" s="27">
        <v>114.92988392423257</v>
      </c>
      <c r="H65" s="27">
        <v>112.31483479894543</v>
      </c>
      <c r="I65" s="27">
        <v>115.36111077435127</v>
      </c>
      <c r="J65" s="27">
        <v>111.7287738411913</v>
      </c>
      <c r="K65" s="27">
        <v>126.43940383377716</v>
      </c>
      <c r="L65" s="27">
        <v>117.23928910603159</v>
      </c>
      <c r="M65" s="27">
        <v>103.63445584442901</v>
      </c>
      <c r="N65" s="27">
        <v>109.33089362895312</v>
      </c>
      <c r="O65" s="27">
        <v>113.55036290643206</v>
      </c>
      <c r="P65" s="27">
        <v>104.70143081125393</v>
      </c>
      <c r="Q65" s="27">
        <v>125.70850659030293</v>
      </c>
      <c r="R65" s="27">
        <v>111.46031722126575</v>
      </c>
      <c r="S65" s="27">
        <v>116.70233672422272</v>
      </c>
      <c r="T65" s="27">
        <v>112.07025710311406</v>
      </c>
      <c r="U65" s="23"/>
      <c r="V65" s="40">
        <v>42979</v>
      </c>
      <c r="W65" s="27">
        <f t="shared" si="0"/>
        <v>3.728550986516737</v>
      </c>
      <c r="X65" s="27">
        <f t="shared" si="1"/>
        <v>-49.725582542593884</v>
      </c>
      <c r="Y65" s="27">
        <f t="shared" si="2"/>
        <v>3.1925546958756001</v>
      </c>
      <c r="Z65" s="27">
        <f t="shared" si="3"/>
        <v>0.65284059057344734</v>
      </c>
      <c r="AA65" s="27">
        <f t="shared" si="4"/>
        <v>7.5328846228596404</v>
      </c>
      <c r="AB65" s="27">
        <f t="shared" si="5"/>
        <v>3.1322115278454703</v>
      </c>
      <c r="AC65" s="27">
        <f t="shared" si="6"/>
        <v>-0.29995521760992006</v>
      </c>
      <c r="AD65" s="27">
        <f t="shared" si="7"/>
        <v>2.7003681113977791</v>
      </c>
      <c r="AE65" s="27">
        <f t="shared" si="8"/>
        <v>-1.4534685729315555</v>
      </c>
      <c r="AF65" s="27">
        <f t="shared" si="9"/>
        <v>-3.8096886533527226</v>
      </c>
      <c r="AG65" s="27">
        <f t="shared" si="10"/>
        <v>3.7764637999782309</v>
      </c>
      <c r="AH65" s="27">
        <f t="shared" si="11"/>
        <v>2.9933173605679855</v>
      </c>
      <c r="AI65" s="27">
        <f t="shared" si="12"/>
        <v>2.8590756084270197</v>
      </c>
      <c r="AJ65" s="27">
        <f t="shared" si="13"/>
        <v>2.8278568259121784</v>
      </c>
      <c r="AK65" s="27">
        <f t="shared" si="14"/>
        <v>0.55668392960208735</v>
      </c>
      <c r="AL65" s="27">
        <f t="shared" si="15"/>
        <v>2.7647432228923066</v>
      </c>
      <c r="AM65" s="27">
        <f t="shared" si="16"/>
        <v>1.4647284802608453</v>
      </c>
      <c r="AN65" s="27">
        <f t="shared" si="17"/>
        <v>2.0591970161904385</v>
      </c>
      <c r="AO65" s="27">
        <f t="shared" si="18"/>
        <v>2.061456403061257</v>
      </c>
      <c r="AP65" s="23"/>
      <c r="AQ65" s="23"/>
      <c r="AR65" s="58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M65" s="58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</row>
    <row r="66" spans="1:84" s="60" customFormat="1" ht="15" x14ac:dyDescent="0.3">
      <c r="A66" s="40">
        <v>43009</v>
      </c>
      <c r="B66" s="27">
        <v>101.76027965000858</v>
      </c>
      <c r="C66" s="27">
        <v>62.677423721037343</v>
      </c>
      <c r="D66" s="27">
        <v>109.25566847940236</v>
      </c>
      <c r="E66" s="27">
        <v>124.01610816345932</v>
      </c>
      <c r="F66" s="27">
        <v>114.6097994615284</v>
      </c>
      <c r="G66" s="27">
        <v>117.0755738494216</v>
      </c>
      <c r="H66" s="27">
        <v>115.59305126556229</v>
      </c>
      <c r="I66" s="27">
        <v>125.02943731820343</v>
      </c>
      <c r="J66" s="27">
        <v>120.01434796384208</v>
      </c>
      <c r="K66" s="27">
        <v>125.71878974439113</v>
      </c>
      <c r="L66" s="27">
        <v>118.58529015209253</v>
      </c>
      <c r="M66" s="27">
        <v>113.94488799015272</v>
      </c>
      <c r="N66" s="27">
        <v>115.25732058079683</v>
      </c>
      <c r="O66" s="27">
        <v>113.0751550110614</v>
      </c>
      <c r="P66" s="27">
        <v>89.693401361016768</v>
      </c>
      <c r="Q66" s="27">
        <v>128.42823464253314</v>
      </c>
      <c r="R66" s="27">
        <v>115.35425033181535</v>
      </c>
      <c r="S66" s="27">
        <v>119.0037465739475</v>
      </c>
      <c r="T66" s="27">
        <v>113.68216533021197</v>
      </c>
      <c r="U66" s="23"/>
      <c r="V66" s="40">
        <v>43009</v>
      </c>
      <c r="W66" s="27">
        <f t="shared" si="0"/>
        <v>4.3735269601159956</v>
      </c>
      <c r="X66" s="27">
        <f t="shared" si="1"/>
        <v>-46.786889243592775</v>
      </c>
      <c r="Y66" s="27">
        <f t="shared" si="2"/>
        <v>2.6257100802951925</v>
      </c>
      <c r="Z66" s="27">
        <f t="shared" si="3"/>
        <v>11.924624509492816</v>
      </c>
      <c r="AA66" s="27">
        <f t="shared" si="4"/>
        <v>-2.4905126111848404</v>
      </c>
      <c r="AB66" s="27">
        <f t="shared" si="5"/>
        <v>3.4245176019690433</v>
      </c>
      <c r="AC66" s="27">
        <f t="shared" si="6"/>
        <v>0.89079098678882929</v>
      </c>
      <c r="AD66" s="27">
        <f t="shared" si="7"/>
        <v>0.28106081639789693</v>
      </c>
      <c r="AE66" s="27">
        <f t="shared" si="8"/>
        <v>9.9706886751993693</v>
      </c>
      <c r="AF66" s="27">
        <f t="shared" si="9"/>
        <v>4.1466184596745848</v>
      </c>
      <c r="AG66" s="27">
        <f t="shared" si="10"/>
        <v>3.8347303295719826</v>
      </c>
      <c r="AH66" s="27">
        <f t="shared" si="11"/>
        <v>4.9934145543541604</v>
      </c>
      <c r="AI66" s="27">
        <f t="shared" si="12"/>
        <v>3.1008827255201652</v>
      </c>
      <c r="AJ66" s="27">
        <f t="shared" si="13"/>
        <v>2.0814891937756812</v>
      </c>
      <c r="AK66" s="27">
        <f t="shared" si="14"/>
        <v>-0.50024843150103493</v>
      </c>
      <c r="AL66" s="27">
        <f t="shared" si="15"/>
        <v>4.1411831184979206</v>
      </c>
      <c r="AM66" s="27">
        <f t="shared" si="16"/>
        <v>3.4810867365931699</v>
      </c>
      <c r="AN66" s="27">
        <f t="shared" si="17"/>
        <v>4.009063659794208</v>
      </c>
      <c r="AO66" s="27">
        <f t="shared" si="18"/>
        <v>2.9390209206238751</v>
      </c>
      <c r="AP66" s="23"/>
      <c r="AQ66" s="23"/>
      <c r="AR66" s="58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M66" s="58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</row>
    <row r="67" spans="1:84" s="60" customFormat="1" ht="15" x14ac:dyDescent="0.3">
      <c r="A67" s="40">
        <v>43040</v>
      </c>
      <c r="B67" s="27">
        <v>109.70650511635903</v>
      </c>
      <c r="C67" s="27">
        <v>59.803533067367773</v>
      </c>
      <c r="D67" s="27">
        <v>118.53289920139305</v>
      </c>
      <c r="E67" s="27">
        <v>125.56947723819154</v>
      </c>
      <c r="F67" s="27">
        <v>118.63419305004858</v>
      </c>
      <c r="G67" s="27">
        <v>120.6484318431331</v>
      </c>
      <c r="H67" s="27">
        <v>118.38328047086161</v>
      </c>
      <c r="I67" s="27">
        <v>122.30436221462956</v>
      </c>
      <c r="J67" s="27">
        <v>115.33031968997784</v>
      </c>
      <c r="K67" s="27">
        <v>127.61723837785686</v>
      </c>
      <c r="L67" s="27">
        <v>119.14705680644485</v>
      </c>
      <c r="M67" s="27">
        <v>117.19008124414944</v>
      </c>
      <c r="N67" s="27">
        <v>123.40986893331269</v>
      </c>
      <c r="O67" s="27">
        <v>113.44239370931018</v>
      </c>
      <c r="P67" s="27">
        <v>86.993669331294456</v>
      </c>
      <c r="Q67" s="27">
        <v>124.62348650212041</v>
      </c>
      <c r="R67" s="27">
        <v>110.74655371076507</v>
      </c>
      <c r="S67" s="27">
        <v>124.29818614570385</v>
      </c>
      <c r="T67" s="27">
        <v>116.90420384525592</v>
      </c>
      <c r="U67" s="23"/>
      <c r="V67" s="40">
        <v>43040</v>
      </c>
      <c r="W67" s="27">
        <f t="shared" si="0"/>
        <v>2.0595278643316846</v>
      </c>
      <c r="X67" s="27">
        <f t="shared" si="1"/>
        <v>-55.566214423839952</v>
      </c>
      <c r="Y67" s="27">
        <f t="shared" si="2"/>
        <v>4.467778570805919</v>
      </c>
      <c r="Z67" s="27">
        <f t="shared" si="3"/>
        <v>2.7274837955780384</v>
      </c>
      <c r="AA67" s="27">
        <f t="shared" si="4"/>
        <v>-4.5603904699083273</v>
      </c>
      <c r="AB67" s="27">
        <f t="shared" si="5"/>
        <v>2.6597926125695892</v>
      </c>
      <c r="AC67" s="27">
        <f t="shared" si="6"/>
        <v>-0.59599731208406581</v>
      </c>
      <c r="AD67" s="27">
        <f t="shared" si="7"/>
        <v>3.4666889598204591</v>
      </c>
      <c r="AE67" s="27">
        <f t="shared" si="8"/>
        <v>0.63011820619837522</v>
      </c>
      <c r="AF67" s="27">
        <f t="shared" si="9"/>
        <v>-3.3988889143276424</v>
      </c>
      <c r="AG67" s="27">
        <f t="shared" si="10"/>
        <v>3.6074529550307091</v>
      </c>
      <c r="AH67" s="27">
        <f t="shared" si="11"/>
        <v>2.8482111328202393</v>
      </c>
      <c r="AI67" s="27">
        <f t="shared" si="12"/>
        <v>6.8200525574701345</v>
      </c>
      <c r="AJ67" s="27">
        <f t="shared" si="13"/>
        <v>1.5369842302879846</v>
      </c>
      <c r="AK67" s="27">
        <f t="shared" si="14"/>
        <v>-0.76641437913882271</v>
      </c>
      <c r="AL67" s="27">
        <f t="shared" si="15"/>
        <v>2.2643732848570721</v>
      </c>
      <c r="AM67" s="27">
        <f t="shared" si="16"/>
        <v>-1.3113597270402266</v>
      </c>
      <c r="AN67" s="27">
        <f t="shared" si="17"/>
        <v>6.5247312435363227</v>
      </c>
      <c r="AO67" s="27">
        <f t="shared" si="18"/>
        <v>1.669916808894456</v>
      </c>
      <c r="AP67" s="23"/>
      <c r="AQ67" s="23"/>
      <c r="AR67" s="58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M67" s="58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</row>
    <row r="68" spans="1:84" s="60" customFormat="1" ht="15" x14ac:dyDescent="0.3">
      <c r="A68" s="41">
        <v>43070</v>
      </c>
      <c r="B68" s="28">
        <v>114.79680125764426</v>
      </c>
      <c r="C68" s="28">
        <v>62.216709761766779</v>
      </c>
      <c r="D68" s="28">
        <v>120.88971456204122</v>
      </c>
      <c r="E68" s="28">
        <v>125.68974651139334</v>
      </c>
      <c r="F68" s="28">
        <v>114.56170170150997</v>
      </c>
      <c r="G68" s="28">
        <v>121.88219495487873</v>
      </c>
      <c r="H68" s="28">
        <v>124.93419540377565</v>
      </c>
      <c r="I68" s="28">
        <v>147.79950108656831</v>
      </c>
      <c r="J68" s="28">
        <v>150.61972152943881</v>
      </c>
      <c r="K68" s="28">
        <v>140.66084384006351</v>
      </c>
      <c r="L68" s="28">
        <v>120.53379821582855</v>
      </c>
      <c r="M68" s="28">
        <v>128.47130667310964</v>
      </c>
      <c r="N68" s="28">
        <v>134.71930367917759</v>
      </c>
      <c r="O68" s="28">
        <v>116.04967685174488</v>
      </c>
      <c r="P68" s="28">
        <v>97.559301362055308</v>
      </c>
      <c r="Q68" s="28">
        <v>138.21764124071879</v>
      </c>
      <c r="R68" s="28">
        <v>109.12613764808637</v>
      </c>
      <c r="S68" s="28">
        <v>129.46769076107446</v>
      </c>
      <c r="T68" s="28">
        <v>122.55638797488454</v>
      </c>
      <c r="U68" s="23"/>
      <c r="V68" s="41">
        <v>43070</v>
      </c>
      <c r="W68" s="28">
        <f t="shared" si="0"/>
        <v>1.6596610986015321</v>
      </c>
      <c r="X68" s="28">
        <f t="shared" si="1"/>
        <v>-60.875249853012903</v>
      </c>
      <c r="Y68" s="28">
        <f t="shared" si="2"/>
        <v>-0.52205967563074296</v>
      </c>
      <c r="Z68" s="28">
        <f t="shared" si="3"/>
        <v>2.7236079027589852</v>
      </c>
      <c r="AA68" s="28">
        <f t="shared" si="4"/>
        <v>-3.5332750354084936</v>
      </c>
      <c r="AB68" s="28">
        <f t="shared" si="5"/>
        <v>1.9128119342594516</v>
      </c>
      <c r="AC68" s="28">
        <f t="shared" si="6"/>
        <v>-1.9730933286875683</v>
      </c>
      <c r="AD68" s="28">
        <f t="shared" si="7"/>
        <v>4.8931132743327765</v>
      </c>
      <c r="AE68" s="28">
        <f t="shared" si="8"/>
        <v>9.0659040459477325</v>
      </c>
      <c r="AF68" s="28">
        <f t="shared" si="9"/>
        <v>8.7467910492668608</v>
      </c>
      <c r="AG68" s="28">
        <f t="shared" si="10"/>
        <v>3.3543001615154395</v>
      </c>
      <c r="AH68" s="28">
        <f t="shared" si="11"/>
        <v>5.2639805221048164E-2</v>
      </c>
      <c r="AI68" s="28">
        <f t="shared" si="12"/>
        <v>1.4159939763452911</v>
      </c>
      <c r="AJ68" s="28">
        <f t="shared" si="13"/>
        <v>2.8638005697158633</v>
      </c>
      <c r="AK68" s="28">
        <f t="shared" si="14"/>
        <v>-0.10305632757875571</v>
      </c>
      <c r="AL68" s="28">
        <f t="shared" si="15"/>
        <v>11.278765290796457</v>
      </c>
      <c r="AM68" s="28">
        <f t="shared" si="16"/>
        <v>-0.12445318064909827</v>
      </c>
      <c r="AN68" s="28">
        <f t="shared" si="17"/>
        <v>7.6610258721228348</v>
      </c>
      <c r="AO68" s="28">
        <f t="shared" si="18"/>
        <v>1.6005010931507542</v>
      </c>
      <c r="AP68" s="23"/>
      <c r="AQ68" s="23"/>
      <c r="AR68" s="58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M68" s="58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</row>
    <row r="69" spans="1:84" s="60" customFormat="1" ht="15" x14ac:dyDescent="0.3">
      <c r="A69" s="42">
        <v>43101</v>
      </c>
      <c r="B69" s="29">
        <v>116.91180185589388</v>
      </c>
      <c r="C69" s="29">
        <v>64.653602540563867</v>
      </c>
      <c r="D69" s="29">
        <v>118.90254709153935</v>
      </c>
      <c r="E69" s="29">
        <v>125.3116957828499</v>
      </c>
      <c r="F69" s="29">
        <v>102.99366389316491</v>
      </c>
      <c r="G69" s="29">
        <v>117.69554685076535</v>
      </c>
      <c r="H69" s="29">
        <v>116.72113037454444</v>
      </c>
      <c r="I69" s="29">
        <v>115.61656359125465</v>
      </c>
      <c r="J69" s="29">
        <v>113.01516573568422</v>
      </c>
      <c r="K69" s="29">
        <v>147.63456268612507</v>
      </c>
      <c r="L69" s="29">
        <v>118.81427888958771</v>
      </c>
      <c r="M69" s="29">
        <v>109.09169074203572</v>
      </c>
      <c r="N69" s="29">
        <v>116.21696338611162</v>
      </c>
      <c r="O69" s="29">
        <v>112.840470513366</v>
      </c>
      <c r="P69" s="29">
        <v>109.11501637602858</v>
      </c>
      <c r="Q69" s="29">
        <v>127.34847951272951</v>
      </c>
      <c r="R69" s="29">
        <v>117.10604182109826</v>
      </c>
      <c r="S69" s="29">
        <v>127.23059745424851</v>
      </c>
      <c r="T69" s="29">
        <v>117.7478519884812</v>
      </c>
      <c r="U69" s="23"/>
      <c r="V69" s="42">
        <v>43101</v>
      </c>
      <c r="W69" s="29">
        <f t="shared" si="0"/>
        <v>1.5031721230118791</v>
      </c>
      <c r="X69" s="29">
        <f t="shared" si="1"/>
        <v>-57.249848173166626</v>
      </c>
      <c r="Y69" s="29">
        <f t="shared" si="2"/>
        <v>2.5786937740283236</v>
      </c>
      <c r="Z69" s="29">
        <f t="shared" si="3"/>
        <v>7.1328014225465353</v>
      </c>
      <c r="AA69" s="29">
        <f t="shared" si="4"/>
        <v>-3.8741370444140273</v>
      </c>
      <c r="AB69" s="29">
        <f t="shared" si="5"/>
        <v>2.7086044874853599</v>
      </c>
      <c r="AC69" s="29">
        <f t="shared" si="6"/>
        <v>-0.1319823773906279</v>
      </c>
      <c r="AD69" s="29">
        <f t="shared" si="7"/>
        <v>2.7691105220452101</v>
      </c>
      <c r="AE69" s="29">
        <f t="shared" si="8"/>
        <v>-0.47264246307395297</v>
      </c>
      <c r="AF69" s="29">
        <f t="shared" si="9"/>
        <v>5.637544939592317</v>
      </c>
      <c r="AG69" s="29">
        <f t="shared" si="10"/>
        <v>3.6472829645033613</v>
      </c>
      <c r="AH69" s="29">
        <f t="shared" si="11"/>
        <v>1.1448200091287219</v>
      </c>
      <c r="AI69" s="29">
        <f t="shared" si="12"/>
        <v>2.6659723003765521</v>
      </c>
      <c r="AJ69" s="29">
        <f t="shared" si="13"/>
        <v>2.8312341453188736</v>
      </c>
      <c r="AK69" s="29">
        <f t="shared" si="14"/>
        <v>2.9416212037370855</v>
      </c>
      <c r="AL69" s="29">
        <f t="shared" si="15"/>
        <v>5.8311507900269817</v>
      </c>
      <c r="AM69" s="29">
        <f t="shared" si="16"/>
        <v>3.1071810355544045</v>
      </c>
      <c r="AN69" s="29">
        <f t="shared" si="17"/>
        <v>6.5443637609077285</v>
      </c>
      <c r="AO69" s="29">
        <f t="shared" si="18"/>
        <v>2.0157645370148174</v>
      </c>
      <c r="AP69" s="23"/>
      <c r="AQ69" s="23"/>
      <c r="AR69" s="58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M69" s="58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</row>
    <row r="70" spans="1:84" s="60" customFormat="1" ht="15" x14ac:dyDescent="0.3">
      <c r="A70" s="43">
        <v>43132</v>
      </c>
      <c r="B70" s="31">
        <v>122.91419699261316</v>
      </c>
      <c r="C70" s="31">
        <v>63.634878123249024</v>
      </c>
      <c r="D70" s="31">
        <v>118.24745059289074</v>
      </c>
      <c r="E70" s="31">
        <v>123.63739617276889</v>
      </c>
      <c r="F70" s="31">
        <v>108.95843847009631</v>
      </c>
      <c r="G70" s="31">
        <v>114.21496729549588</v>
      </c>
      <c r="H70" s="31">
        <v>116.64488875568065</v>
      </c>
      <c r="I70" s="31">
        <v>109.05638187197933</v>
      </c>
      <c r="J70" s="31">
        <v>113.53650781459956</v>
      </c>
      <c r="K70" s="31">
        <v>127.88202681302923</v>
      </c>
      <c r="L70" s="31">
        <v>118.5370790538302</v>
      </c>
      <c r="M70" s="31">
        <v>110.56779576334</v>
      </c>
      <c r="N70" s="31">
        <v>115.99530369702799</v>
      </c>
      <c r="O70" s="31">
        <v>118.25896211150759</v>
      </c>
      <c r="P70" s="31">
        <v>127.42574468456652</v>
      </c>
      <c r="Q70" s="31">
        <v>126.38213988171405</v>
      </c>
      <c r="R70" s="31">
        <v>114.19297126187236</v>
      </c>
      <c r="S70" s="31">
        <v>122.66295928127133</v>
      </c>
      <c r="T70" s="31">
        <v>117.77849293323978</v>
      </c>
      <c r="U70" s="23"/>
      <c r="V70" s="43">
        <v>43132</v>
      </c>
      <c r="W70" s="31">
        <f t="shared" si="0"/>
        <v>3.0949616427757434</v>
      </c>
      <c r="X70" s="31">
        <f t="shared" si="1"/>
        <v>-52.047728813890956</v>
      </c>
      <c r="Y70" s="31">
        <f t="shared" si="2"/>
        <v>4.600858060181892</v>
      </c>
      <c r="Z70" s="31">
        <f t="shared" si="3"/>
        <v>12.481103940246356</v>
      </c>
      <c r="AA70" s="31">
        <f t="shared" si="4"/>
        <v>0.4660688465324796</v>
      </c>
      <c r="AB70" s="31">
        <f t="shared" si="5"/>
        <v>2.6870638921587329</v>
      </c>
      <c r="AC70" s="31">
        <f t="shared" si="6"/>
        <v>3.1550119092545117</v>
      </c>
      <c r="AD70" s="31">
        <f t="shared" si="7"/>
        <v>4.0380997973744428</v>
      </c>
      <c r="AE70" s="31">
        <f t="shared" si="8"/>
        <v>2.9388888554659331</v>
      </c>
      <c r="AF70" s="31">
        <f t="shared" si="9"/>
        <v>5.2312418928505195</v>
      </c>
      <c r="AG70" s="31">
        <f t="shared" si="10"/>
        <v>3.8613889349858397</v>
      </c>
      <c r="AH70" s="31">
        <f t="shared" si="11"/>
        <v>1.3812493581498444</v>
      </c>
      <c r="AI70" s="31">
        <f t="shared" si="12"/>
        <v>2.1403420263909965</v>
      </c>
      <c r="AJ70" s="31">
        <f t="shared" si="13"/>
        <v>3.5270558854645344</v>
      </c>
      <c r="AK70" s="31">
        <f t="shared" si="14"/>
        <v>2.3148678405963352</v>
      </c>
      <c r="AL70" s="31">
        <f t="shared" si="15"/>
        <v>3.5763051106215897</v>
      </c>
      <c r="AM70" s="31">
        <f t="shared" si="16"/>
        <v>2.853233484243404</v>
      </c>
      <c r="AN70" s="31">
        <f t="shared" si="17"/>
        <v>5.3614223509521537</v>
      </c>
      <c r="AO70" s="31">
        <f t="shared" si="18"/>
        <v>3.04443496268361</v>
      </c>
      <c r="AP70" s="23"/>
      <c r="AQ70" s="23"/>
      <c r="AR70" s="58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M70" s="58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</row>
    <row r="71" spans="1:84" s="60" customFormat="1" ht="15" x14ac:dyDescent="0.3">
      <c r="A71" s="43">
        <v>43160</v>
      </c>
      <c r="B71" s="31">
        <v>129.29591835638962</v>
      </c>
      <c r="C71" s="31">
        <v>64.417815556630273</v>
      </c>
      <c r="D71" s="31">
        <v>125.67734014337928</v>
      </c>
      <c r="E71" s="31">
        <v>125.21188203711625</v>
      </c>
      <c r="F71" s="31">
        <v>105.56365663656931</v>
      </c>
      <c r="G71" s="31">
        <v>115.1878444361635</v>
      </c>
      <c r="H71" s="31">
        <v>120.39057586528256</v>
      </c>
      <c r="I71" s="31">
        <v>131.39127702932726</v>
      </c>
      <c r="J71" s="31">
        <v>121.24139534151129</v>
      </c>
      <c r="K71" s="31">
        <v>130.02513784602979</v>
      </c>
      <c r="L71" s="31">
        <v>120.08944264314454</v>
      </c>
      <c r="M71" s="31">
        <v>115.52727440000452</v>
      </c>
      <c r="N71" s="31">
        <v>123.11930157251489</v>
      </c>
      <c r="O71" s="31">
        <v>120.07957237294244</v>
      </c>
      <c r="P71" s="31">
        <v>128.77855489269666</v>
      </c>
      <c r="Q71" s="31">
        <v>133.58431436437743</v>
      </c>
      <c r="R71" s="31">
        <v>120.26265903502033</v>
      </c>
      <c r="S71" s="31">
        <v>123.24403516613185</v>
      </c>
      <c r="T71" s="31">
        <v>121.77014550624772</v>
      </c>
      <c r="U71" s="23"/>
      <c r="V71" s="43">
        <v>43160</v>
      </c>
      <c r="W71" s="31">
        <f t="shared" si="0"/>
        <v>3.1991581683022758</v>
      </c>
      <c r="X71" s="31">
        <f t="shared" si="1"/>
        <v>-55.004915033291425</v>
      </c>
      <c r="Y71" s="31">
        <f t="shared" si="2"/>
        <v>4.9995149222614117</v>
      </c>
      <c r="Z71" s="31">
        <f t="shared" si="3"/>
        <v>8.1286865860299002</v>
      </c>
      <c r="AA71" s="31">
        <f t="shared" si="4"/>
        <v>1.5144986942414533</v>
      </c>
      <c r="AB71" s="31">
        <f t="shared" si="5"/>
        <v>2.3333650602510545</v>
      </c>
      <c r="AC71" s="31">
        <f t="shared" si="6"/>
        <v>3.2493530784870615</v>
      </c>
      <c r="AD71" s="31">
        <f t="shared" si="7"/>
        <v>13.336369828600496</v>
      </c>
      <c r="AE71" s="31">
        <f t="shared" si="8"/>
        <v>3.6855241412451676</v>
      </c>
      <c r="AF71" s="31">
        <f t="shared" si="9"/>
        <v>4.2568038683475748</v>
      </c>
      <c r="AG71" s="31">
        <f t="shared" si="10"/>
        <v>4.0653132175684874</v>
      </c>
      <c r="AH71" s="31">
        <f t="shared" si="11"/>
        <v>0.78699700701960751</v>
      </c>
      <c r="AI71" s="31">
        <f t="shared" si="12"/>
        <v>2.2455184173537646</v>
      </c>
      <c r="AJ71" s="31">
        <f t="shared" si="13"/>
        <v>4.6957276532273511</v>
      </c>
      <c r="AK71" s="31">
        <f t="shared" si="14"/>
        <v>2.5121505221574694</v>
      </c>
      <c r="AL71" s="31">
        <f t="shared" si="15"/>
        <v>5.3068090916714254</v>
      </c>
      <c r="AM71" s="31">
        <f t="shared" si="16"/>
        <v>-0.76273405232308278</v>
      </c>
      <c r="AN71" s="31">
        <f t="shared" si="17"/>
        <v>4.584437794247421</v>
      </c>
      <c r="AO71" s="31">
        <f t="shared" si="18"/>
        <v>3.1358667089421886</v>
      </c>
      <c r="AP71" s="23"/>
      <c r="AQ71" s="23"/>
      <c r="AR71" s="58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M71" s="58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</row>
    <row r="72" spans="1:84" s="60" customFormat="1" ht="15" x14ac:dyDescent="0.3">
      <c r="A72" s="43">
        <v>43191</v>
      </c>
      <c r="B72" s="31">
        <v>116.67470309848041</v>
      </c>
      <c r="C72" s="31">
        <v>69.091682955393679</v>
      </c>
      <c r="D72" s="31">
        <v>121.44070678835767</v>
      </c>
      <c r="E72" s="31">
        <v>117.03595733952132</v>
      </c>
      <c r="F72" s="31">
        <v>110.18895260348587</v>
      </c>
      <c r="G72" s="31">
        <v>116.78940271046464</v>
      </c>
      <c r="H72" s="31">
        <v>120.60736843477299</v>
      </c>
      <c r="I72" s="31">
        <v>119.4433232167638</v>
      </c>
      <c r="J72" s="31">
        <v>127.06005642319758</v>
      </c>
      <c r="K72" s="31">
        <v>131.71505502335401</v>
      </c>
      <c r="L72" s="31">
        <v>120.70752617478955</v>
      </c>
      <c r="M72" s="31">
        <v>119.42962122964029</v>
      </c>
      <c r="N72" s="31">
        <v>121.86180505886018</v>
      </c>
      <c r="O72" s="31">
        <v>119.6154205871896</v>
      </c>
      <c r="P72" s="31">
        <v>112.3577329041233</v>
      </c>
      <c r="Q72" s="31">
        <v>134.04534246089773</v>
      </c>
      <c r="R72" s="31">
        <v>120.85352347538777</v>
      </c>
      <c r="S72" s="31">
        <v>124.60396203431422</v>
      </c>
      <c r="T72" s="31">
        <v>119.58510449282193</v>
      </c>
      <c r="U72" s="23"/>
      <c r="V72" s="43">
        <v>43191</v>
      </c>
      <c r="W72" s="31">
        <f t="shared" si="0"/>
        <v>3.6886380584781051</v>
      </c>
      <c r="X72" s="31">
        <f t="shared" si="1"/>
        <v>-40.692559109193823</v>
      </c>
      <c r="Y72" s="31">
        <f t="shared" si="2"/>
        <v>5.8648201447512207</v>
      </c>
      <c r="Z72" s="31">
        <f t="shared" si="3"/>
        <v>6.3644974518633859</v>
      </c>
      <c r="AA72" s="31">
        <f t="shared" si="4"/>
        <v>3.6420011746279215</v>
      </c>
      <c r="AB72" s="31">
        <f t="shared" si="5"/>
        <v>3.7361235325273725</v>
      </c>
      <c r="AC72" s="31">
        <f t="shared" si="6"/>
        <v>3.4091249728882786</v>
      </c>
      <c r="AD72" s="31">
        <f t="shared" si="7"/>
        <v>-4.4671774318984347</v>
      </c>
      <c r="AE72" s="31">
        <f t="shared" si="8"/>
        <v>14.304563757319386</v>
      </c>
      <c r="AF72" s="31">
        <f t="shared" si="9"/>
        <v>4.3698233394618597</v>
      </c>
      <c r="AG72" s="31">
        <f t="shared" si="10"/>
        <v>4.2722215106453518</v>
      </c>
      <c r="AH72" s="31">
        <f t="shared" si="11"/>
        <v>2.0077973550976793</v>
      </c>
      <c r="AI72" s="31">
        <f t="shared" si="12"/>
        <v>5.8142774227859064</v>
      </c>
      <c r="AJ72" s="31">
        <f t="shared" si="13"/>
        <v>5.259617192858542</v>
      </c>
      <c r="AK72" s="31">
        <f t="shared" si="14"/>
        <v>2.1277506844389507</v>
      </c>
      <c r="AL72" s="31">
        <f t="shared" si="15"/>
        <v>11.173402594284624</v>
      </c>
      <c r="AM72" s="31">
        <f t="shared" si="16"/>
        <v>4.1049754522790636</v>
      </c>
      <c r="AN72" s="31">
        <f t="shared" si="17"/>
        <v>5.4973233664966585</v>
      </c>
      <c r="AO72" s="31">
        <f t="shared" si="18"/>
        <v>4.2611372639414213</v>
      </c>
      <c r="AP72" s="23"/>
      <c r="AQ72" s="23"/>
      <c r="AR72" s="58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M72" s="58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</row>
    <row r="73" spans="1:84" s="60" customFormat="1" ht="15" x14ac:dyDescent="0.3">
      <c r="A73" s="43">
        <v>43221</v>
      </c>
      <c r="B73" s="31">
        <v>112.33524067325808</v>
      </c>
      <c r="C73" s="31">
        <v>72.333145503076878</v>
      </c>
      <c r="D73" s="31">
        <v>117.59080338136229</v>
      </c>
      <c r="E73" s="31">
        <v>112.79114868419869</v>
      </c>
      <c r="F73" s="31">
        <v>119.93798211984827</v>
      </c>
      <c r="G73" s="31">
        <v>116.14913530571962</v>
      </c>
      <c r="H73" s="31">
        <v>119.55267192657</v>
      </c>
      <c r="I73" s="31">
        <v>123.85426030178917</v>
      </c>
      <c r="J73" s="31">
        <v>134.77375682363493</v>
      </c>
      <c r="K73" s="31">
        <v>135.07738924646571</v>
      </c>
      <c r="L73" s="31">
        <v>121.13048284485014</v>
      </c>
      <c r="M73" s="31">
        <v>115.80364174571663</v>
      </c>
      <c r="N73" s="31">
        <v>119.0545753042947</v>
      </c>
      <c r="O73" s="31">
        <v>118.96084608952441</v>
      </c>
      <c r="P73" s="31">
        <v>104.6801213147583</v>
      </c>
      <c r="Q73" s="31">
        <v>133.74515186948847</v>
      </c>
      <c r="R73" s="31">
        <v>118.83361550289369</v>
      </c>
      <c r="S73" s="31">
        <v>124.21693072223101</v>
      </c>
      <c r="T73" s="31">
        <v>118.71591655549317</v>
      </c>
      <c r="U73" s="23"/>
      <c r="V73" s="43">
        <v>43221</v>
      </c>
      <c r="W73" s="31">
        <f t="shared" si="0"/>
        <v>4.5409650777631754</v>
      </c>
      <c r="X73" s="31">
        <f t="shared" si="1"/>
        <v>-59.404089811655943</v>
      </c>
      <c r="Y73" s="31">
        <f t="shared" si="2"/>
        <v>4.2744142285336721</v>
      </c>
      <c r="Z73" s="31">
        <f t="shared" si="3"/>
        <v>4.7490893290947724</v>
      </c>
      <c r="AA73" s="31">
        <f t="shared" si="4"/>
        <v>7.5381319375729845</v>
      </c>
      <c r="AB73" s="31">
        <f t="shared" si="5"/>
        <v>4.9350048764962082</v>
      </c>
      <c r="AC73" s="31">
        <f t="shared" si="6"/>
        <v>4.4207881204432908</v>
      </c>
      <c r="AD73" s="31">
        <f t="shared" si="7"/>
        <v>3.9394910879029652</v>
      </c>
      <c r="AE73" s="31">
        <f t="shared" si="8"/>
        <v>17.624953417374002</v>
      </c>
      <c r="AF73" s="31">
        <f t="shared" si="9"/>
        <v>9.0981552873937943</v>
      </c>
      <c r="AG73" s="31">
        <f t="shared" si="10"/>
        <v>4.5167645107892866</v>
      </c>
      <c r="AH73" s="31">
        <f t="shared" si="11"/>
        <v>4.515886612456498</v>
      </c>
      <c r="AI73" s="31">
        <f t="shared" si="12"/>
        <v>6.1026367704224924</v>
      </c>
      <c r="AJ73" s="31">
        <f t="shared" si="13"/>
        <v>5.2324297314930561</v>
      </c>
      <c r="AK73" s="31">
        <f t="shared" si="14"/>
        <v>1.85346332298775</v>
      </c>
      <c r="AL73" s="31">
        <f t="shared" si="15"/>
        <v>0.71211171425893838</v>
      </c>
      <c r="AM73" s="31">
        <f t="shared" si="16"/>
        <v>0.53801896054727649</v>
      </c>
      <c r="AN73" s="31">
        <f t="shared" si="17"/>
        <v>6.8452961147810925</v>
      </c>
      <c r="AO73" s="31">
        <f t="shared" si="18"/>
        <v>4.389896657919067</v>
      </c>
      <c r="AP73" s="23"/>
      <c r="AQ73" s="23"/>
      <c r="AR73" s="58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M73" s="58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</row>
    <row r="74" spans="1:84" s="60" customFormat="1" ht="15" x14ac:dyDescent="0.3">
      <c r="A74" s="43">
        <v>43252</v>
      </c>
      <c r="B74" s="31">
        <v>106.96436986823397</v>
      </c>
      <c r="C74" s="31">
        <v>67.53664398468014</v>
      </c>
      <c r="D74" s="31">
        <v>113.38796898800967</v>
      </c>
      <c r="E74" s="31">
        <v>121.47615463336393</v>
      </c>
      <c r="F74" s="31">
        <v>119.66986866351776</v>
      </c>
      <c r="G74" s="31">
        <v>115.05819508028725</v>
      </c>
      <c r="H74" s="31">
        <v>116.00185392410037</v>
      </c>
      <c r="I74" s="31">
        <v>122.27947852005497</v>
      </c>
      <c r="J74" s="31">
        <v>117.39179433581936</v>
      </c>
      <c r="K74" s="31">
        <v>130.95285060669934</v>
      </c>
      <c r="L74" s="31">
        <v>121.09813336300842</v>
      </c>
      <c r="M74" s="31">
        <v>113.11741694886982</v>
      </c>
      <c r="N74" s="31">
        <v>115.44590594954219</v>
      </c>
      <c r="O74" s="31">
        <v>118.79155140121286</v>
      </c>
      <c r="P74" s="31">
        <v>104.53873593627195</v>
      </c>
      <c r="Q74" s="31">
        <v>141.89743692485493</v>
      </c>
      <c r="R74" s="31">
        <v>115.96339658323289</v>
      </c>
      <c r="S74" s="31">
        <v>123.62997197056326</v>
      </c>
      <c r="T74" s="31">
        <v>116.35239143834121</v>
      </c>
      <c r="U74" s="23"/>
      <c r="V74" s="43">
        <v>43252</v>
      </c>
      <c r="W74" s="31">
        <f t="shared" si="0"/>
        <v>3.4151419111065167</v>
      </c>
      <c r="X74" s="31">
        <f t="shared" si="1"/>
        <v>-18.640552887303969</v>
      </c>
      <c r="Y74" s="31">
        <f t="shared" si="2"/>
        <v>2.7126435606437127</v>
      </c>
      <c r="Z74" s="31">
        <f t="shared" si="3"/>
        <v>3.8257357078969676</v>
      </c>
      <c r="AA74" s="31">
        <f t="shared" si="4"/>
        <v>10.937908497037</v>
      </c>
      <c r="AB74" s="31">
        <f t="shared" si="5"/>
        <v>4.7456588650093465</v>
      </c>
      <c r="AC74" s="31">
        <f t="shared" si="6"/>
        <v>3.3953361277145433</v>
      </c>
      <c r="AD74" s="31">
        <f t="shared" si="7"/>
        <v>1.568747139275132</v>
      </c>
      <c r="AE74" s="31">
        <f t="shared" si="8"/>
        <v>2.0032409932184976</v>
      </c>
      <c r="AF74" s="31">
        <f t="shared" si="9"/>
        <v>5.7990988756926782</v>
      </c>
      <c r="AG74" s="31">
        <f t="shared" si="10"/>
        <v>4.353486844290714</v>
      </c>
      <c r="AH74" s="31">
        <f t="shared" si="11"/>
        <v>6.5461781605481946</v>
      </c>
      <c r="AI74" s="31">
        <f t="shared" si="12"/>
        <v>6.2525006480765484</v>
      </c>
      <c r="AJ74" s="31">
        <f t="shared" si="13"/>
        <v>4.8330494588681745</v>
      </c>
      <c r="AK74" s="31">
        <f t="shared" si="14"/>
        <v>1.6784343800344175</v>
      </c>
      <c r="AL74" s="31">
        <f t="shared" si="15"/>
        <v>12.367171090651937</v>
      </c>
      <c r="AM74" s="31">
        <f t="shared" si="16"/>
        <v>-0.37284858366381002</v>
      </c>
      <c r="AN74" s="31">
        <f t="shared" si="17"/>
        <v>6.4095780988633066</v>
      </c>
      <c r="AO74" s="31">
        <f t="shared" si="18"/>
        <v>4.2249406961960574</v>
      </c>
      <c r="AP74" s="23"/>
      <c r="AQ74" s="23"/>
      <c r="AR74" s="58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M74" s="58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</row>
    <row r="75" spans="1:84" s="60" customFormat="1" ht="15" x14ac:dyDescent="0.3">
      <c r="A75" s="43">
        <v>43282</v>
      </c>
      <c r="B75" s="31">
        <v>105.91363485883774</v>
      </c>
      <c r="C75" s="31">
        <v>71.161727480023771</v>
      </c>
      <c r="D75" s="31">
        <v>116.05623027709126</v>
      </c>
      <c r="E75" s="31">
        <v>117.89604165285139</v>
      </c>
      <c r="F75" s="31">
        <v>123.02090632198443</v>
      </c>
      <c r="G75" s="31">
        <v>115.70769485767303</v>
      </c>
      <c r="H75" s="31">
        <v>116.51004412742718</v>
      </c>
      <c r="I75" s="31">
        <v>132.09843475764043</v>
      </c>
      <c r="J75" s="31">
        <v>122.12137665157465</v>
      </c>
      <c r="K75" s="31">
        <v>135.3432938332117</v>
      </c>
      <c r="L75" s="31">
        <v>121.7176635940061</v>
      </c>
      <c r="M75" s="31">
        <v>119.68216205853697</v>
      </c>
      <c r="N75" s="31">
        <v>113.82707194159917</v>
      </c>
      <c r="O75" s="31">
        <v>119.03122231357951</v>
      </c>
      <c r="P75" s="31">
        <v>113.45472745497968</v>
      </c>
      <c r="Q75" s="31">
        <v>138.11336029431027</v>
      </c>
      <c r="R75" s="31">
        <v>119.86804699540205</v>
      </c>
      <c r="S75" s="31">
        <v>124.15762938950033</v>
      </c>
      <c r="T75" s="31">
        <v>118.22798213515392</v>
      </c>
      <c r="U75" s="23"/>
      <c r="V75" s="43">
        <v>43282</v>
      </c>
      <c r="W75" s="31">
        <f t="shared" si="0"/>
        <v>2.3391244516152625</v>
      </c>
      <c r="X75" s="31">
        <f t="shared" si="1"/>
        <v>17.109084975071482</v>
      </c>
      <c r="Y75" s="31">
        <f t="shared" si="2"/>
        <v>2.3982829754756239</v>
      </c>
      <c r="Z75" s="31">
        <f t="shared" si="3"/>
        <v>-0.36787682287069856</v>
      </c>
      <c r="AA75" s="31">
        <f t="shared" si="4"/>
        <v>6.2099434222000696</v>
      </c>
      <c r="AB75" s="31">
        <f t="shared" si="5"/>
        <v>3.7148456849778455</v>
      </c>
      <c r="AC75" s="31">
        <f t="shared" si="6"/>
        <v>4.4111475218981298</v>
      </c>
      <c r="AD75" s="31">
        <f t="shared" si="7"/>
        <v>0.51690163387540622</v>
      </c>
      <c r="AE75" s="31">
        <f t="shared" si="8"/>
        <v>4.0772740761871944</v>
      </c>
      <c r="AF75" s="31">
        <f t="shared" si="9"/>
        <v>7.559203289125648</v>
      </c>
      <c r="AG75" s="31">
        <f t="shared" si="10"/>
        <v>4.2200956024727247</v>
      </c>
      <c r="AH75" s="31">
        <f t="shared" si="11"/>
        <v>8.3957419225983756</v>
      </c>
      <c r="AI75" s="31">
        <f t="shared" si="12"/>
        <v>5.8194451225984665</v>
      </c>
      <c r="AJ75" s="31">
        <f t="shared" si="13"/>
        <v>4.4677876987726677</v>
      </c>
      <c r="AK75" s="31">
        <f t="shared" si="14"/>
        <v>1.3673632146146986</v>
      </c>
      <c r="AL75" s="31">
        <f t="shared" si="15"/>
        <v>7.1584189593560268</v>
      </c>
      <c r="AM75" s="31">
        <f t="shared" si="16"/>
        <v>3.280637151553691</v>
      </c>
      <c r="AN75" s="31">
        <f t="shared" si="17"/>
        <v>5.7781269659979699</v>
      </c>
      <c r="AO75" s="31">
        <f t="shared" si="18"/>
        <v>3.8727307658433148</v>
      </c>
      <c r="AP75" s="23"/>
      <c r="AQ75" s="23"/>
      <c r="AR75" s="58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M75" s="58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</row>
    <row r="76" spans="1:84" s="60" customFormat="1" ht="15" x14ac:dyDescent="0.3">
      <c r="A76" s="43">
        <v>43313</v>
      </c>
      <c r="B76" s="31">
        <v>110.69425429083618</v>
      </c>
      <c r="C76" s="31">
        <v>69.379908309765128</v>
      </c>
      <c r="D76" s="31">
        <v>114.25076803335982</v>
      </c>
      <c r="E76" s="31">
        <v>116.76694337093485</v>
      </c>
      <c r="F76" s="31">
        <v>127.49961858322733</v>
      </c>
      <c r="G76" s="31">
        <v>116.65460122230657</v>
      </c>
      <c r="H76" s="31">
        <v>117.00215713322326</v>
      </c>
      <c r="I76" s="31">
        <v>124.03581728425803</v>
      </c>
      <c r="J76" s="31">
        <v>117.30489197044641</v>
      </c>
      <c r="K76" s="31">
        <v>129.33495999477918</v>
      </c>
      <c r="L76" s="31">
        <v>121.92645048246509</v>
      </c>
      <c r="M76" s="31">
        <v>118.21840315427657</v>
      </c>
      <c r="N76" s="31">
        <v>110.40435168850601</v>
      </c>
      <c r="O76" s="31">
        <v>118.87243185812305</v>
      </c>
      <c r="P76" s="31">
        <v>113.8846738317318</v>
      </c>
      <c r="Q76" s="31">
        <v>136.04802578768576</v>
      </c>
      <c r="R76" s="31">
        <v>120.36925668986511</v>
      </c>
      <c r="S76" s="31">
        <v>123.78906775831399</v>
      </c>
      <c r="T76" s="31">
        <v>118.04491686722825</v>
      </c>
      <c r="U76" s="23"/>
      <c r="V76" s="43">
        <v>43313</v>
      </c>
      <c r="W76" s="31">
        <f t="shared" si="0"/>
        <v>3.6742265702955876</v>
      </c>
      <c r="X76" s="31">
        <f t="shared" si="1"/>
        <v>6.5014608791291124</v>
      </c>
      <c r="Y76" s="31">
        <f t="shared" si="2"/>
        <v>4.4057051705717072</v>
      </c>
      <c r="Z76" s="31">
        <f t="shared" si="3"/>
        <v>-1.7768330820366174</v>
      </c>
      <c r="AA76" s="31">
        <f t="shared" si="4"/>
        <v>4.690260979891022</v>
      </c>
      <c r="AB76" s="31">
        <f t="shared" si="5"/>
        <v>2.3941519804295126</v>
      </c>
      <c r="AC76" s="31">
        <f t="shared" si="6"/>
        <v>3.1913087430216649</v>
      </c>
      <c r="AD76" s="31">
        <f t="shared" si="7"/>
        <v>3.3584867956668774</v>
      </c>
      <c r="AE76" s="31">
        <f t="shared" si="8"/>
        <v>1.5685470549090468</v>
      </c>
      <c r="AF76" s="31">
        <f t="shared" si="9"/>
        <v>5.5697013824956372</v>
      </c>
      <c r="AG76" s="31">
        <f t="shared" si="10"/>
        <v>4.0448616767213821</v>
      </c>
      <c r="AH76" s="31">
        <f t="shared" si="11"/>
        <v>9.2512524606147792</v>
      </c>
      <c r="AI76" s="31">
        <f t="shared" si="12"/>
        <v>3.6804039783296076</v>
      </c>
      <c r="AJ76" s="31">
        <f t="shared" si="13"/>
        <v>4.250847468733383</v>
      </c>
      <c r="AK76" s="31">
        <f t="shared" si="14"/>
        <v>1.1730909278250437</v>
      </c>
      <c r="AL76" s="31">
        <f t="shared" si="15"/>
        <v>4.0972614863114671</v>
      </c>
      <c r="AM76" s="31">
        <f t="shared" si="16"/>
        <v>3.9608566545678059</v>
      </c>
      <c r="AN76" s="31">
        <f t="shared" si="17"/>
        <v>5.6303334412286574</v>
      </c>
      <c r="AO76" s="31">
        <f t="shared" si="18"/>
        <v>3.612292354484012</v>
      </c>
      <c r="AP76" s="23"/>
      <c r="AQ76" s="23"/>
      <c r="AR76" s="58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M76" s="58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</row>
    <row r="77" spans="1:84" s="60" customFormat="1" ht="15" x14ac:dyDescent="0.3">
      <c r="A77" s="43">
        <v>43344</v>
      </c>
      <c r="B77" s="31">
        <v>105.73450910124554</v>
      </c>
      <c r="C77" s="31">
        <v>68.852172513034517</v>
      </c>
      <c r="D77" s="31">
        <v>107.93708033463852</v>
      </c>
      <c r="E77" s="31">
        <v>116.28470070704158</v>
      </c>
      <c r="F77" s="31">
        <v>118.56194714280525</v>
      </c>
      <c r="G77" s="31">
        <v>117.04094721331475</v>
      </c>
      <c r="H77" s="31">
        <v>118.29555563879669</v>
      </c>
      <c r="I77" s="31">
        <v>124.44675017673563</v>
      </c>
      <c r="J77" s="31">
        <v>114.34742508116555</v>
      </c>
      <c r="K77" s="31">
        <v>133.32814338230577</v>
      </c>
      <c r="L77" s="31">
        <v>122.09831508327954</v>
      </c>
      <c r="M77" s="31">
        <v>114.08250500102133</v>
      </c>
      <c r="N77" s="31">
        <v>112.40531055575023</v>
      </c>
      <c r="O77" s="31">
        <v>119.13152014183238</v>
      </c>
      <c r="P77" s="31">
        <v>105.90201347606211</v>
      </c>
      <c r="Q77" s="31">
        <v>128.8632346724514</v>
      </c>
      <c r="R77" s="31">
        <v>113.2110427800547</v>
      </c>
      <c r="S77" s="31">
        <v>123.12745075746126</v>
      </c>
      <c r="T77" s="31">
        <v>115.41987285527266</v>
      </c>
      <c r="U77" s="23"/>
      <c r="V77" s="43">
        <v>43344</v>
      </c>
      <c r="W77" s="31">
        <f t="shared" si="0"/>
        <v>1.7556402101214275</v>
      </c>
      <c r="X77" s="31">
        <f t="shared" si="1"/>
        <v>8.2814371667377742</v>
      </c>
      <c r="Y77" s="31">
        <f t="shared" si="2"/>
        <v>1.4088058889868194</v>
      </c>
      <c r="Z77" s="31">
        <f t="shared" si="3"/>
        <v>-0.74102591803728046</v>
      </c>
      <c r="AA77" s="31">
        <f t="shared" si="4"/>
        <v>3.2176015814030734</v>
      </c>
      <c r="AB77" s="31">
        <f t="shared" si="5"/>
        <v>1.8368271305954806</v>
      </c>
      <c r="AC77" s="31">
        <f t="shared" si="6"/>
        <v>5.3249607236277825</v>
      </c>
      <c r="AD77" s="31">
        <f t="shared" si="7"/>
        <v>7.8758251731435394</v>
      </c>
      <c r="AE77" s="31">
        <f t="shared" si="8"/>
        <v>2.3437572524481141</v>
      </c>
      <c r="AF77" s="31">
        <f t="shared" si="9"/>
        <v>5.448253740253989</v>
      </c>
      <c r="AG77" s="31">
        <f t="shared" si="10"/>
        <v>4.1445372232284967</v>
      </c>
      <c r="AH77" s="31">
        <f t="shared" si="11"/>
        <v>10.081636528565781</v>
      </c>
      <c r="AI77" s="31">
        <f t="shared" si="12"/>
        <v>2.8120294500025409</v>
      </c>
      <c r="AJ77" s="31">
        <f t="shared" si="13"/>
        <v>4.9151381752952261</v>
      </c>
      <c r="AK77" s="31">
        <f t="shared" si="14"/>
        <v>1.1466726438270882</v>
      </c>
      <c r="AL77" s="31">
        <f t="shared" si="15"/>
        <v>2.5095581577705417</v>
      </c>
      <c r="AM77" s="31">
        <f t="shared" si="16"/>
        <v>1.5707164688159736</v>
      </c>
      <c r="AN77" s="31">
        <f t="shared" si="17"/>
        <v>5.5055573123798069</v>
      </c>
      <c r="AO77" s="31">
        <f t="shared" si="18"/>
        <v>2.9888534556288988</v>
      </c>
      <c r="AP77" s="23"/>
      <c r="AQ77" s="23"/>
      <c r="AR77" s="58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M77" s="58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</row>
    <row r="78" spans="1:84" s="60" customFormat="1" ht="15" x14ac:dyDescent="0.3">
      <c r="A78" s="43">
        <v>43374</v>
      </c>
      <c r="B78" s="31">
        <v>103.86147346294631</v>
      </c>
      <c r="C78" s="31">
        <v>65.254101690002528</v>
      </c>
      <c r="D78" s="31">
        <v>113.5754693438799</v>
      </c>
      <c r="E78" s="31">
        <v>122.51560268907794</v>
      </c>
      <c r="F78" s="31">
        <v>127.24088071276185</v>
      </c>
      <c r="G78" s="31">
        <v>119.48404692589357</v>
      </c>
      <c r="H78" s="31">
        <v>121.43538237082856</v>
      </c>
      <c r="I78" s="31">
        <v>133.07054274530415</v>
      </c>
      <c r="J78" s="31">
        <v>120.42126674339366</v>
      </c>
      <c r="K78" s="31">
        <v>132.5367596057265</v>
      </c>
      <c r="L78" s="31">
        <v>123.81843759040598</v>
      </c>
      <c r="M78" s="31">
        <v>126.60892021288051</v>
      </c>
      <c r="N78" s="31">
        <v>116.93807452566514</v>
      </c>
      <c r="O78" s="31">
        <v>118.20228055946005</v>
      </c>
      <c r="P78" s="31">
        <v>90.80409679452336</v>
      </c>
      <c r="Q78" s="31">
        <v>137.49168789139131</v>
      </c>
      <c r="R78" s="31">
        <v>117.92526773470132</v>
      </c>
      <c r="S78" s="31">
        <v>126.38494964708227</v>
      </c>
      <c r="T78" s="31">
        <v>117.97484801889827</v>
      </c>
      <c r="U78" s="23"/>
      <c r="V78" s="43">
        <v>43374</v>
      </c>
      <c r="W78" s="31">
        <f t="shared" si="0"/>
        <v>2.0648467360393568</v>
      </c>
      <c r="X78" s="31">
        <f t="shared" si="1"/>
        <v>4.1110144865452298</v>
      </c>
      <c r="Y78" s="31">
        <f t="shared" si="2"/>
        <v>3.9538459876724374</v>
      </c>
      <c r="Z78" s="31">
        <f t="shared" si="3"/>
        <v>-1.2099278848548067</v>
      </c>
      <c r="AA78" s="31">
        <f t="shared" si="4"/>
        <v>11.020943506208098</v>
      </c>
      <c r="AB78" s="31">
        <f t="shared" si="5"/>
        <v>2.0571951922009362</v>
      </c>
      <c r="AC78" s="31">
        <f t="shared" si="6"/>
        <v>5.0542234514115734</v>
      </c>
      <c r="AD78" s="31">
        <f t="shared" si="7"/>
        <v>6.4313697634548816</v>
      </c>
      <c r="AE78" s="31">
        <f t="shared" si="8"/>
        <v>0.3390584429739647</v>
      </c>
      <c r="AF78" s="31">
        <f t="shared" si="9"/>
        <v>5.4231908175361241</v>
      </c>
      <c r="AG78" s="31">
        <f t="shared" si="10"/>
        <v>4.4129819403415382</v>
      </c>
      <c r="AH78" s="31">
        <f t="shared" si="11"/>
        <v>11.114173216636303</v>
      </c>
      <c r="AI78" s="31">
        <f t="shared" si="12"/>
        <v>1.4582622052974727</v>
      </c>
      <c r="AJ78" s="31">
        <f t="shared" si="13"/>
        <v>4.5342635593973739</v>
      </c>
      <c r="AK78" s="31">
        <f t="shared" si="14"/>
        <v>1.2383245775639864</v>
      </c>
      <c r="AL78" s="31">
        <f t="shared" si="15"/>
        <v>7.0572123599497871</v>
      </c>
      <c r="AM78" s="31">
        <f t="shared" si="16"/>
        <v>2.2288016223853617</v>
      </c>
      <c r="AN78" s="31">
        <f t="shared" si="17"/>
        <v>6.2024963798498476</v>
      </c>
      <c r="AO78" s="31">
        <f t="shared" si="18"/>
        <v>3.7760388150747843</v>
      </c>
      <c r="AP78" s="23"/>
      <c r="AQ78" s="23"/>
      <c r="AR78" s="58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M78" s="58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</row>
    <row r="79" spans="1:84" s="60" customFormat="1" ht="15" x14ac:dyDescent="0.3">
      <c r="A79" s="43">
        <v>43405</v>
      </c>
      <c r="B79" s="31">
        <v>109.78310653473922</v>
      </c>
      <c r="C79" s="31">
        <v>71.098105785991208</v>
      </c>
      <c r="D79" s="31">
        <v>118.10539620836593</v>
      </c>
      <c r="E79" s="31">
        <v>123.42231876679774</v>
      </c>
      <c r="F79" s="31">
        <v>129.00180663004471</v>
      </c>
      <c r="G79" s="31">
        <v>122.07855772734601</v>
      </c>
      <c r="H79" s="31">
        <v>125.33314493009787</v>
      </c>
      <c r="I79" s="31">
        <v>132.19369572210763</v>
      </c>
      <c r="J79" s="31">
        <v>128.99338446767268</v>
      </c>
      <c r="K79" s="31">
        <v>141.70261669948741</v>
      </c>
      <c r="L79" s="31">
        <v>124.50947005082463</v>
      </c>
      <c r="M79" s="31">
        <v>129.50624296378979</v>
      </c>
      <c r="N79" s="31">
        <v>124.78140461762007</v>
      </c>
      <c r="O79" s="31">
        <v>119.19401052067634</v>
      </c>
      <c r="P79" s="31">
        <v>88.348437266409121</v>
      </c>
      <c r="Q79" s="31">
        <v>133.98417725689637</v>
      </c>
      <c r="R79" s="31">
        <v>115.47667612979033</v>
      </c>
      <c r="S79" s="31">
        <v>131.67908858432202</v>
      </c>
      <c r="T79" s="31">
        <v>121.03792899203329</v>
      </c>
      <c r="U79" s="23"/>
      <c r="V79" s="43">
        <v>43405</v>
      </c>
      <c r="W79" s="31">
        <f t="shared" si="0"/>
        <v>6.9823952826638447E-2</v>
      </c>
      <c r="X79" s="31">
        <f t="shared" si="1"/>
        <v>18.886129530006656</v>
      </c>
      <c r="Y79" s="31">
        <f t="shared" si="2"/>
        <v>-0.36066188873078886</v>
      </c>
      <c r="Z79" s="31">
        <f t="shared" si="3"/>
        <v>-1.7099366172568153</v>
      </c>
      <c r="AA79" s="31">
        <f t="shared" si="4"/>
        <v>8.7391445193396322</v>
      </c>
      <c r="AB79" s="31">
        <f t="shared" si="5"/>
        <v>1.1853663262464664</v>
      </c>
      <c r="AC79" s="31">
        <f t="shared" si="6"/>
        <v>5.8706469626400377</v>
      </c>
      <c r="AD79" s="31">
        <f t="shared" si="7"/>
        <v>8.085838745574307</v>
      </c>
      <c r="AE79" s="31">
        <f t="shared" si="8"/>
        <v>11.846897515261247</v>
      </c>
      <c r="AF79" s="31">
        <f t="shared" si="9"/>
        <v>11.037206650660863</v>
      </c>
      <c r="AG79" s="31">
        <f t="shared" si="10"/>
        <v>4.5006678201804391</v>
      </c>
      <c r="AH79" s="31">
        <f t="shared" si="11"/>
        <v>10.509559844046294</v>
      </c>
      <c r="AI79" s="31">
        <f t="shared" si="12"/>
        <v>1.1113662919847371</v>
      </c>
      <c r="AJ79" s="31">
        <f t="shared" si="13"/>
        <v>5.0700770878516153</v>
      </c>
      <c r="AK79" s="31">
        <f t="shared" si="14"/>
        <v>1.5573178433885317</v>
      </c>
      <c r="AL79" s="31">
        <f t="shared" si="15"/>
        <v>7.5111770802662363</v>
      </c>
      <c r="AM79" s="31">
        <f t="shared" si="16"/>
        <v>4.271123805241686</v>
      </c>
      <c r="AN79" s="31">
        <f t="shared" si="17"/>
        <v>5.9380612601749334</v>
      </c>
      <c r="AO79" s="31">
        <f t="shared" si="18"/>
        <v>3.5359935834720773</v>
      </c>
      <c r="AP79" s="23"/>
      <c r="AQ79" s="23"/>
      <c r="AR79" s="58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M79" s="58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</row>
    <row r="80" spans="1:84" s="60" customFormat="1" ht="15" x14ac:dyDescent="0.3">
      <c r="A80" s="44">
        <v>43435</v>
      </c>
      <c r="B80" s="33">
        <v>115.66096572196035</v>
      </c>
      <c r="C80" s="33">
        <v>64.635378271089152</v>
      </c>
      <c r="D80" s="33">
        <v>124.06166886661735</v>
      </c>
      <c r="E80" s="33">
        <v>128.48196686180381</v>
      </c>
      <c r="F80" s="33">
        <v>123.61427521375803</v>
      </c>
      <c r="G80" s="33">
        <v>122.22217339156676</v>
      </c>
      <c r="H80" s="33">
        <v>127.87204194855661</v>
      </c>
      <c r="I80" s="33">
        <v>158.79489203261375</v>
      </c>
      <c r="J80" s="33">
        <v>142.12915586865597</v>
      </c>
      <c r="K80" s="33">
        <v>144.3071847478719</v>
      </c>
      <c r="L80" s="33">
        <v>125.43413273655455</v>
      </c>
      <c r="M80" s="33">
        <v>137.05772416294371</v>
      </c>
      <c r="N80" s="33">
        <v>137.64870176646403</v>
      </c>
      <c r="O80" s="33">
        <v>120.1263247223059</v>
      </c>
      <c r="P80" s="33">
        <v>99.587946624606175</v>
      </c>
      <c r="Q80" s="33">
        <v>134.41717707250655</v>
      </c>
      <c r="R80" s="33">
        <v>114.35259213771087</v>
      </c>
      <c r="S80" s="33">
        <v>134.52307418911937</v>
      </c>
      <c r="T80" s="33">
        <v>125.19417474445184</v>
      </c>
      <c r="U80" s="23"/>
      <c r="V80" s="44">
        <v>43435</v>
      </c>
      <c r="W80" s="33">
        <f t="shared" si="0"/>
        <v>0.75277747711506038</v>
      </c>
      <c r="X80" s="33">
        <f t="shared" si="1"/>
        <v>3.8874902234201443</v>
      </c>
      <c r="Y80" s="33">
        <f t="shared" si="2"/>
        <v>2.6238413384194672</v>
      </c>
      <c r="Z80" s="33">
        <f t="shared" si="3"/>
        <v>2.2215180059714612</v>
      </c>
      <c r="AA80" s="33">
        <f t="shared" si="4"/>
        <v>7.9019195575800012</v>
      </c>
      <c r="AB80" s="33">
        <f t="shared" si="5"/>
        <v>0.27894019861874142</v>
      </c>
      <c r="AC80" s="33">
        <f t="shared" si="6"/>
        <v>2.3515151598696633</v>
      </c>
      <c r="AD80" s="33">
        <f t="shared" si="7"/>
        <v>7.4393965238118511</v>
      </c>
      <c r="AE80" s="33">
        <f t="shared" si="8"/>
        <v>-5.6370876101529177</v>
      </c>
      <c r="AF80" s="33">
        <f t="shared" si="9"/>
        <v>2.5922927861533367</v>
      </c>
      <c r="AG80" s="33">
        <f t="shared" si="10"/>
        <v>4.0655273402663568</v>
      </c>
      <c r="AH80" s="33">
        <f t="shared" si="11"/>
        <v>6.683529351563223</v>
      </c>
      <c r="AI80" s="33">
        <f t="shared" si="12"/>
        <v>2.1744456861672461</v>
      </c>
      <c r="AJ80" s="33">
        <f t="shared" si="13"/>
        <v>3.5128472402116131</v>
      </c>
      <c r="AK80" s="33">
        <f t="shared" si="14"/>
        <v>2.07939707872886</v>
      </c>
      <c r="AL80" s="33">
        <f t="shared" si="15"/>
        <v>-2.7496230829126773</v>
      </c>
      <c r="AM80" s="33">
        <f t="shared" si="16"/>
        <v>4.7893699917053425</v>
      </c>
      <c r="AN80" s="33">
        <f t="shared" si="17"/>
        <v>3.9047451903458494</v>
      </c>
      <c r="AO80" s="33">
        <f t="shared" si="18"/>
        <v>2.1523045947697597</v>
      </c>
      <c r="AP80" s="23"/>
      <c r="AQ80" s="23"/>
      <c r="AR80" s="58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M80" s="58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</row>
    <row r="81" spans="1:84" s="60" customFormat="1" ht="15" x14ac:dyDescent="0.3">
      <c r="A81" s="45">
        <v>43466</v>
      </c>
      <c r="B81" s="35">
        <v>120.94690201362855</v>
      </c>
      <c r="C81" s="35">
        <v>63.918049525075169</v>
      </c>
      <c r="D81" s="35">
        <v>122.5948674741001</v>
      </c>
      <c r="E81" s="35">
        <v>125.87518884065315</v>
      </c>
      <c r="F81" s="35">
        <v>107.73824189807112</v>
      </c>
      <c r="G81" s="35">
        <v>120.15173827565843</v>
      </c>
      <c r="H81" s="35">
        <v>121.61119076751783</v>
      </c>
      <c r="I81" s="35">
        <v>122.17731038969663</v>
      </c>
      <c r="J81" s="35">
        <v>132.32214163458139</v>
      </c>
      <c r="K81" s="35">
        <v>149.12151960629095</v>
      </c>
      <c r="L81" s="35">
        <v>124.27838330734011</v>
      </c>
      <c r="M81" s="35">
        <v>115.25894418913414</v>
      </c>
      <c r="N81" s="35">
        <v>119.59646139368122</v>
      </c>
      <c r="O81" s="35">
        <v>117.03554192100863</v>
      </c>
      <c r="P81" s="35">
        <v>111.79282745670056</v>
      </c>
      <c r="Q81" s="35">
        <v>124.37201161481541</v>
      </c>
      <c r="R81" s="35">
        <v>121.20903511916512</v>
      </c>
      <c r="S81" s="35">
        <v>134.26037539960123</v>
      </c>
      <c r="T81" s="35">
        <v>122.06588238345144</v>
      </c>
      <c r="U81" s="23"/>
      <c r="V81" s="45">
        <v>43466</v>
      </c>
      <c r="W81" s="35">
        <f t="shared" si="0"/>
        <v>3.4514053275034939</v>
      </c>
      <c r="X81" s="35">
        <f t="shared" si="1"/>
        <v>-1.13768295436779</v>
      </c>
      <c r="Y81" s="35">
        <f t="shared" si="2"/>
        <v>3.1053332942633745</v>
      </c>
      <c r="Z81" s="35">
        <f t="shared" si="3"/>
        <v>0.44967315643044969</v>
      </c>
      <c r="AA81" s="35">
        <f t="shared" si="4"/>
        <v>4.6066697945882993</v>
      </c>
      <c r="AB81" s="35">
        <f t="shared" si="5"/>
        <v>2.0869025979440465</v>
      </c>
      <c r="AC81" s="35">
        <f t="shared" si="6"/>
        <v>4.1895245336313565</v>
      </c>
      <c r="AD81" s="35">
        <f t="shared" si="7"/>
        <v>5.6745734301847364</v>
      </c>
      <c r="AE81" s="35">
        <f t="shared" si="8"/>
        <v>17.083526598590865</v>
      </c>
      <c r="AF81" s="35">
        <f t="shared" si="9"/>
        <v>1.0071875400390979</v>
      </c>
      <c r="AG81" s="35">
        <f t="shared" si="10"/>
        <v>4.5988617435704953</v>
      </c>
      <c r="AH81" s="35">
        <f t="shared" si="11"/>
        <v>5.6532751533586918</v>
      </c>
      <c r="AI81" s="35">
        <f t="shared" si="12"/>
        <v>2.9079214506248832</v>
      </c>
      <c r="AJ81" s="35">
        <f t="shared" si="13"/>
        <v>3.7177010947909253</v>
      </c>
      <c r="AK81" s="35">
        <f t="shared" si="14"/>
        <v>2.454117837863663</v>
      </c>
      <c r="AL81" s="35">
        <f t="shared" si="15"/>
        <v>-2.33726221883677</v>
      </c>
      <c r="AM81" s="35">
        <f t="shared" si="16"/>
        <v>3.503656373541304</v>
      </c>
      <c r="AN81" s="35">
        <f t="shared" si="17"/>
        <v>5.5252259173589096</v>
      </c>
      <c r="AO81" s="35">
        <f t="shared" si="18"/>
        <v>3.6671840055244758</v>
      </c>
      <c r="AP81" s="23"/>
      <c r="AQ81" s="23"/>
      <c r="AR81" s="58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M81" s="58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</row>
    <row r="82" spans="1:84" s="60" customFormat="1" ht="15" x14ac:dyDescent="0.3">
      <c r="A82" s="40">
        <v>43497</v>
      </c>
      <c r="B82" s="27">
        <v>126.15587735934285</v>
      </c>
      <c r="C82" s="27">
        <v>64.806210021573875</v>
      </c>
      <c r="D82" s="27">
        <v>121.52405529908467</v>
      </c>
      <c r="E82" s="27">
        <v>119.9615075427932</v>
      </c>
      <c r="F82" s="27">
        <v>121.16320822081885</v>
      </c>
      <c r="G82" s="27">
        <v>119.20755124806348</v>
      </c>
      <c r="H82" s="27">
        <v>120.15643135442707</v>
      </c>
      <c r="I82" s="27">
        <v>118.12425037418978</v>
      </c>
      <c r="J82" s="27">
        <v>121.16262186161592</v>
      </c>
      <c r="K82" s="27">
        <v>135.91539441614393</v>
      </c>
      <c r="L82" s="27">
        <v>123.91259296425017</v>
      </c>
      <c r="M82" s="27">
        <v>116.72762624140458</v>
      </c>
      <c r="N82" s="27">
        <v>121.51414883264222</v>
      </c>
      <c r="O82" s="27">
        <v>120.54273434374129</v>
      </c>
      <c r="P82" s="27">
        <v>128.0520799398804</v>
      </c>
      <c r="Q82" s="27">
        <v>130.92018768359389</v>
      </c>
      <c r="R82" s="27">
        <v>118.20583052069021</v>
      </c>
      <c r="S82" s="27">
        <v>133.25820825386361</v>
      </c>
      <c r="T82" s="27">
        <v>122.75718795654066</v>
      </c>
      <c r="U82" s="23"/>
      <c r="V82" s="40">
        <v>43497</v>
      </c>
      <c r="W82" s="27">
        <f t="shared" si="0"/>
        <v>2.6373522717839677</v>
      </c>
      <c r="X82" s="27">
        <f t="shared" si="1"/>
        <v>1.840707380716907</v>
      </c>
      <c r="Y82" s="27">
        <f t="shared" si="2"/>
        <v>2.7709728114771792</v>
      </c>
      <c r="Z82" s="27">
        <f t="shared" si="3"/>
        <v>-2.9731203857116668</v>
      </c>
      <c r="AA82" s="27">
        <f t="shared" si="4"/>
        <v>11.201307509626375</v>
      </c>
      <c r="AB82" s="27">
        <f t="shared" si="5"/>
        <v>4.3712168998401211</v>
      </c>
      <c r="AC82" s="27">
        <f t="shared" si="6"/>
        <v>3.0104556112197542</v>
      </c>
      <c r="AD82" s="27">
        <f t="shared" si="7"/>
        <v>8.31484443785709</v>
      </c>
      <c r="AE82" s="27">
        <f t="shared" si="8"/>
        <v>6.7168826959778301</v>
      </c>
      <c r="AF82" s="27">
        <f t="shared" si="9"/>
        <v>6.2818582120690962</v>
      </c>
      <c r="AG82" s="27">
        <f t="shared" si="10"/>
        <v>4.5348796792764148</v>
      </c>
      <c r="AH82" s="27">
        <f t="shared" si="11"/>
        <v>5.5710891544307373</v>
      </c>
      <c r="AI82" s="27">
        <f t="shared" si="12"/>
        <v>4.7578177389224976</v>
      </c>
      <c r="AJ82" s="27">
        <f t="shared" si="13"/>
        <v>1.9311620797756603</v>
      </c>
      <c r="AK82" s="27">
        <f t="shared" si="14"/>
        <v>0.49152960170202675</v>
      </c>
      <c r="AL82" s="27">
        <f t="shared" si="15"/>
        <v>3.5907350564938838</v>
      </c>
      <c r="AM82" s="27">
        <f t="shared" si="16"/>
        <v>3.5141035516234922</v>
      </c>
      <c r="AN82" s="27">
        <f t="shared" si="17"/>
        <v>8.6376922867945183</v>
      </c>
      <c r="AO82" s="27">
        <f t="shared" si="18"/>
        <v>4.2271682200271954</v>
      </c>
      <c r="AP82" s="23"/>
      <c r="AQ82" s="23"/>
      <c r="AR82" s="58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M82" s="58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</row>
    <row r="83" spans="1:84" s="60" customFormat="1" ht="15" x14ac:dyDescent="0.3">
      <c r="A83" s="40">
        <v>43525</v>
      </c>
      <c r="B83" s="27">
        <v>132.0835393901867</v>
      </c>
      <c r="C83" s="27">
        <v>65.237030685848268</v>
      </c>
      <c r="D83" s="27">
        <v>126.72258160719031</v>
      </c>
      <c r="E83" s="27">
        <v>123.65132933771847</v>
      </c>
      <c r="F83" s="27">
        <v>115.14918046703914</v>
      </c>
      <c r="G83" s="27">
        <v>120.67511577582815</v>
      </c>
      <c r="H83" s="27">
        <v>122.74316779909081</v>
      </c>
      <c r="I83" s="27">
        <v>134.62053815333763</v>
      </c>
      <c r="J83" s="27">
        <v>123.20709666160214</v>
      </c>
      <c r="K83" s="27">
        <v>139.35677120086993</v>
      </c>
      <c r="L83" s="27">
        <v>125.12594481011138</v>
      </c>
      <c r="M83" s="27">
        <v>119.97889686288576</v>
      </c>
      <c r="N83" s="27">
        <v>128.94099335386392</v>
      </c>
      <c r="O83" s="27">
        <v>122.11782892560559</v>
      </c>
      <c r="P83" s="27">
        <v>130.0534318467829</v>
      </c>
      <c r="Q83" s="27">
        <v>137.70718052690538</v>
      </c>
      <c r="R83" s="27">
        <v>124.30558703823858</v>
      </c>
      <c r="S83" s="27">
        <v>135.63247334126297</v>
      </c>
      <c r="T83" s="27">
        <v>126.06164147845156</v>
      </c>
      <c r="U83" s="23"/>
      <c r="V83" s="40">
        <v>43525</v>
      </c>
      <c r="W83" s="27">
        <f t="shared" si="0"/>
        <v>2.1560007997416477</v>
      </c>
      <c r="X83" s="27">
        <f t="shared" si="1"/>
        <v>1.2717213741869386</v>
      </c>
      <c r="Y83" s="27">
        <f t="shared" si="2"/>
        <v>0.83168649385685001</v>
      </c>
      <c r="Z83" s="27">
        <f t="shared" si="3"/>
        <v>-1.2463295607482365</v>
      </c>
      <c r="AA83" s="27">
        <f t="shared" si="4"/>
        <v>9.0803256877227483</v>
      </c>
      <c r="AB83" s="27">
        <f t="shared" si="5"/>
        <v>4.7637590290229497</v>
      </c>
      <c r="AC83" s="27">
        <f t="shared" si="6"/>
        <v>1.954132968381856</v>
      </c>
      <c r="AD83" s="27">
        <f t="shared" si="7"/>
        <v>2.4577439210744529</v>
      </c>
      <c r="AE83" s="27">
        <f t="shared" si="8"/>
        <v>1.6213120234667997</v>
      </c>
      <c r="AF83" s="27">
        <f t="shared" si="9"/>
        <v>7.1767917415248377</v>
      </c>
      <c r="AG83" s="27">
        <f t="shared" si="10"/>
        <v>4.1939591492094763</v>
      </c>
      <c r="AH83" s="27">
        <f t="shared" si="11"/>
        <v>3.8533086546020741</v>
      </c>
      <c r="AI83" s="27">
        <f t="shared" si="12"/>
        <v>4.7284964315040128</v>
      </c>
      <c r="AJ83" s="27">
        <f t="shared" si="13"/>
        <v>1.6974215617064061</v>
      </c>
      <c r="AK83" s="27">
        <f t="shared" si="14"/>
        <v>0.98997613006956442</v>
      </c>
      <c r="AL83" s="27">
        <f t="shared" si="15"/>
        <v>3.0863400258820803</v>
      </c>
      <c r="AM83" s="27">
        <f t="shared" si="16"/>
        <v>3.3617483894489339</v>
      </c>
      <c r="AN83" s="27">
        <f t="shared" si="17"/>
        <v>10.051957612740935</v>
      </c>
      <c r="AO83" s="27">
        <f t="shared" si="18"/>
        <v>3.5242595419118175</v>
      </c>
      <c r="AP83" s="23"/>
      <c r="AQ83" s="23"/>
      <c r="AR83" s="58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M83" s="58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</row>
    <row r="84" spans="1:84" s="60" customFormat="1" ht="15" x14ac:dyDescent="0.3">
      <c r="A84" s="40">
        <v>43556</v>
      </c>
      <c r="B84" s="27">
        <v>116.67744275461838</v>
      </c>
      <c r="C84" s="27">
        <v>68.148452106546273</v>
      </c>
      <c r="D84" s="27">
        <v>124.01878855546128</v>
      </c>
      <c r="E84" s="27">
        <v>119.47717101183922</v>
      </c>
      <c r="F84" s="27">
        <v>130.84470734506294</v>
      </c>
      <c r="G84" s="27">
        <v>121.29033545150396</v>
      </c>
      <c r="H84" s="27">
        <v>121.29219409888023</v>
      </c>
      <c r="I84" s="27">
        <v>133.03492648878211</v>
      </c>
      <c r="J84" s="27">
        <v>127.777494919126</v>
      </c>
      <c r="K84" s="27">
        <v>140.60176940093459</v>
      </c>
      <c r="L84" s="27">
        <v>125.64647740620148</v>
      </c>
      <c r="M84" s="27">
        <v>125.53381108936327</v>
      </c>
      <c r="N84" s="27">
        <v>121.65938283696067</v>
      </c>
      <c r="O84" s="27">
        <v>121.62596375788866</v>
      </c>
      <c r="P84" s="27">
        <v>113.43565891240547</v>
      </c>
      <c r="Q84" s="27">
        <v>131.25552887453875</v>
      </c>
      <c r="R84" s="27">
        <v>121.75373567936408</v>
      </c>
      <c r="S84" s="27">
        <v>136.74649069043096</v>
      </c>
      <c r="T84" s="27">
        <v>123.96439809139349</v>
      </c>
      <c r="U84" s="23"/>
      <c r="V84" s="40">
        <v>43556</v>
      </c>
      <c r="W84" s="27">
        <f t="shared" si="0"/>
        <v>2.3481149428334902E-3</v>
      </c>
      <c r="X84" s="27">
        <f t="shared" si="1"/>
        <v>-1.3651872533722553</v>
      </c>
      <c r="Y84" s="27">
        <f t="shared" si="2"/>
        <v>2.1229140008190086</v>
      </c>
      <c r="Z84" s="27">
        <f t="shared" si="3"/>
        <v>2.0858663677487925</v>
      </c>
      <c r="AA84" s="27">
        <f t="shared" si="4"/>
        <v>18.745758312003062</v>
      </c>
      <c r="AB84" s="27">
        <f t="shared" si="5"/>
        <v>3.8538879697824058</v>
      </c>
      <c r="AC84" s="27">
        <f t="shared" si="6"/>
        <v>0.56781411699368789</v>
      </c>
      <c r="AD84" s="27">
        <f t="shared" si="7"/>
        <v>11.379123508940282</v>
      </c>
      <c r="AE84" s="27">
        <f t="shared" si="8"/>
        <v>0.56464518915279882</v>
      </c>
      <c r="AF84" s="27">
        <f t="shared" si="9"/>
        <v>6.7469237863544862</v>
      </c>
      <c r="AG84" s="27">
        <f t="shared" si="10"/>
        <v>4.0916680077264971</v>
      </c>
      <c r="AH84" s="27">
        <f t="shared" si="11"/>
        <v>5.1111188303827788</v>
      </c>
      <c r="AI84" s="27">
        <f t="shared" si="12"/>
        <v>-0.16610801210579496</v>
      </c>
      <c r="AJ84" s="27">
        <f t="shared" si="13"/>
        <v>1.6808394443035297</v>
      </c>
      <c r="AK84" s="27">
        <f t="shared" si="14"/>
        <v>0.95936966724133299</v>
      </c>
      <c r="AL84" s="27">
        <f t="shared" si="15"/>
        <v>-2.0812461926253008</v>
      </c>
      <c r="AM84" s="27">
        <f t="shared" si="16"/>
        <v>0.74487874088309525</v>
      </c>
      <c r="AN84" s="27">
        <f t="shared" si="17"/>
        <v>9.7448977206461933</v>
      </c>
      <c r="AO84" s="27">
        <f t="shared" si="18"/>
        <v>3.6620728117810302</v>
      </c>
      <c r="AP84" s="23"/>
      <c r="AQ84" s="23"/>
      <c r="AR84" s="58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M84" s="58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</row>
    <row r="85" spans="1:84" s="60" customFormat="1" ht="15" x14ac:dyDescent="0.3">
      <c r="A85" s="40">
        <v>43586</v>
      </c>
      <c r="B85" s="27">
        <v>112.44423556156178</v>
      </c>
      <c r="C85" s="27">
        <v>79.873698754662527</v>
      </c>
      <c r="D85" s="27">
        <v>124.9296261944648</v>
      </c>
      <c r="E85" s="27">
        <v>112.47413819240651</v>
      </c>
      <c r="F85" s="27">
        <v>138.20847044395234</v>
      </c>
      <c r="G85" s="27">
        <v>119.50311129223111</v>
      </c>
      <c r="H85" s="27">
        <v>121.97521038547774</v>
      </c>
      <c r="I85" s="27">
        <v>134.8334145742455</v>
      </c>
      <c r="J85" s="27">
        <v>126.83909365048166</v>
      </c>
      <c r="K85" s="27">
        <v>148.09242619063218</v>
      </c>
      <c r="L85" s="27">
        <v>126.36384415994473</v>
      </c>
      <c r="M85" s="27">
        <v>122.23333694254111</v>
      </c>
      <c r="N85" s="27">
        <v>119.95182785809186</v>
      </c>
      <c r="O85" s="27">
        <v>122.28088080201525</v>
      </c>
      <c r="P85" s="27">
        <v>105.65319894687548</v>
      </c>
      <c r="Q85" s="27">
        <v>141.57355672564731</v>
      </c>
      <c r="R85" s="27">
        <v>124.36732570995206</v>
      </c>
      <c r="S85" s="27">
        <v>134.24011945929371</v>
      </c>
      <c r="T85" s="27">
        <v>123.6718865075249</v>
      </c>
      <c r="U85" s="23"/>
      <c r="V85" s="40">
        <v>43586</v>
      </c>
      <c r="W85" s="27">
        <f t="shared" ref="W85:W86" si="19">B85/B73*100-100</f>
        <v>9.7026443038245702E-2</v>
      </c>
      <c r="X85" s="27">
        <f t="shared" ref="X85:X86" si="20">C85/C73*100-100</f>
        <v>10.424755067875353</v>
      </c>
      <c r="Y85" s="27">
        <f t="shared" ref="Y85:Y86" si="21">D85/D73*100-100</f>
        <v>6.2409836501428941</v>
      </c>
      <c r="Z85" s="27">
        <f t="shared" ref="Z85:Z86" si="22">E85/E73*100-100</f>
        <v>-0.28105972453545292</v>
      </c>
      <c r="AA85" s="27">
        <f t="shared" ref="AA85:AA86" si="23">F85/F73*100-100</f>
        <v>15.233279734394102</v>
      </c>
      <c r="AB85" s="27">
        <f t="shared" ref="AB85:AB86" si="24">G85/G73*100-100</f>
        <v>2.8876461091883243</v>
      </c>
      <c r="AC85" s="27">
        <f t="shared" ref="AC85:AC86" si="25">H85/H73*100-100</f>
        <v>2.0263356894237177</v>
      </c>
      <c r="AD85" s="27">
        <f t="shared" ref="AD85:AD86" si="26">I85/I73*100-100</f>
        <v>8.8645753853795526</v>
      </c>
      <c r="AE85" s="27">
        <f t="shared" ref="AE85:AE86" si="27">J85/J73*100-100</f>
        <v>-5.887394816437876</v>
      </c>
      <c r="AF85" s="27">
        <f t="shared" ref="AF85:AF86" si="28">K85/K73*100-100</f>
        <v>9.6352446673505767</v>
      </c>
      <c r="AG85" s="27">
        <f t="shared" ref="AG85:AG86" si="29">L85/L73*100-100</f>
        <v>4.3204329679736588</v>
      </c>
      <c r="AH85" s="27">
        <f t="shared" ref="AH85:AH86" si="30">M85/M73*100-100</f>
        <v>5.5522392041373934</v>
      </c>
      <c r="AI85" s="27">
        <f t="shared" ref="AI85:AI86" si="31">N85/N73*100-100</f>
        <v>0.75364810760430601</v>
      </c>
      <c r="AJ85" s="27">
        <f t="shared" ref="AJ85:AJ86" si="32">O85/O73*100-100</f>
        <v>2.790863398863479</v>
      </c>
      <c r="AK85" s="27">
        <f t="shared" ref="AK85:AK86" si="33">P85/P73*100-100</f>
        <v>0.92957251089849535</v>
      </c>
      <c r="AL85" s="27">
        <f t="shared" ref="AL85:AL86" si="34">Q85/Q73*100-100</f>
        <v>5.8532251425442041</v>
      </c>
      <c r="AM85" s="27">
        <f t="shared" ref="AM85:AM86" si="35">R85/R73*100-100</f>
        <v>4.6566875741684441</v>
      </c>
      <c r="AN85" s="27">
        <f t="shared" ref="AN85:AN86" si="36">S85/S73*100-100</f>
        <v>8.0691003060413351</v>
      </c>
      <c r="AO85" s="27">
        <f t="shared" ref="AO85:AO86" si="37">T85/T73*100-100</f>
        <v>4.1746465813748728</v>
      </c>
      <c r="AP85" s="23"/>
      <c r="AQ85" s="23"/>
      <c r="AR85" s="58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M85" s="58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</row>
    <row r="86" spans="1:84" s="60" customFormat="1" ht="15" x14ac:dyDescent="0.3">
      <c r="A86" s="40">
        <v>43617</v>
      </c>
      <c r="B86" s="27">
        <v>107.41985274908113</v>
      </c>
      <c r="C86" s="27">
        <v>65.213159374747931</v>
      </c>
      <c r="D86" s="27">
        <v>117.2013185958041</v>
      </c>
      <c r="E86" s="27">
        <v>109.45320055033243</v>
      </c>
      <c r="F86" s="27">
        <v>130.93467226388555</v>
      </c>
      <c r="G86" s="27">
        <v>117.81286157885306</v>
      </c>
      <c r="H86" s="27">
        <v>118.00653600227534</v>
      </c>
      <c r="I86" s="27">
        <v>136.41446113880153</v>
      </c>
      <c r="J86" s="27">
        <v>123.85255315258429</v>
      </c>
      <c r="K86" s="27">
        <v>143.17857653326018</v>
      </c>
      <c r="L86" s="27">
        <v>126.52019606785305</v>
      </c>
      <c r="M86" s="27">
        <v>118.26697617041023</v>
      </c>
      <c r="N86" s="27">
        <v>119.45975663622171</v>
      </c>
      <c r="O86" s="27">
        <v>122.7415937546733</v>
      </c>
      <c r="P86" s="27">
        <v>105.7180224685477</v>
      </c>
      <c r="Q86" s="27">
        <v>138.68066319375566</v>
      </c>
      <c r="R86" s="27">
        <v>121.50830096967202</v>
      </c>
      <c r="S86" s="27">
        <v>131.73950641549089</v>
      </c>
      <c r="T86" s="27">
        <v>120.44040897631255</v>
      </c>
      <c r="U86" s="23"/>
      <c r="V86" s="40">
        <v>43617</v>
      </c>
      <c r="W86" s="27">
        <f t="shared" si="19"/>
        <v>0.42582673221770051</v>
      </c>
      <c r="X86" s="27">
        <f t="shared" si="20"/>
        <v>-3.4403317559860653</v>
      </c>
      <c r="Y86" s="27">
        <f t="shared" si="21"/>
        <v>3.363098961758169</v>
      </c>
      <c r="Z86" s="27">
        <f t="shared" si="22"/>
        <v>-9.8973779004767266</v>
      </c>
      <c r="AA86" s="27">
        <f t="shared" si="23"/>
        <v>9.4132330269715965</v>
      </c>
      <c r="AB86" s="27">
        <f t="shared" si="24"/>
        <v>2.3941506266838388</v>
      </c>
      <c r="AC86" s="27">
        <f t="shared" si="25"/>
        <v>1.7281465859042271</v>
      </c>
      <c r="AD86" s="27">
        <f t="shared" si="26"/>
        <v>11.559570575391589</v>
      </c>
      <c r="AE86" s="27">
        <f t="shared" si="27"/>
        <v>5.5035863906150269</v>
      </c>
      <c r="AF86" s="27">
        <f t="shared" si="28"/>
        <v>9.33597540635391</v>
      </c>
      <c r="AG86" s="27">
        <f t="shared" si="29"/>
        <v>4.477412288917165</v>
      </c>
      <c r="AH86" s="27">
        <f t="shared" si="30"/>
        <v>4.5524017082781114</v>
      </c>
      <c r="AI86" s="27">
        <f t="shared" si="31"/>
        <v>3.4768237588553887</v>
      </c>
      <c r="AJ86" s="27">
        <f t="shared" si="32"/>
        <v>3.3251879505465496</v>
      </c>
      <c r="AK86" s="27">
        <f t="shared" si="33"/>
        <v>1.1280857011650198</v>
      </c>
      <c r="AL86" s="27">
        <f t="shared" si="34"/>
        <v>-2.2669709903236566</v>
      </c>
      <c r="AM86" s="27">
        <f t="shared" si="35"/>
        <v>4.7815988060157224</v>
      </c>
      <c r="AN86" s="27">
        <f t="shared" si="36"/>
        <v>6.5595213811570972</v>
      </c>
      <c r="AO86" s="27">
        <f t="shared" si="37"/>
        <v>3.5134796005784779</v>
      </c>
      <c r="AP86" s="23"/>
      <c r="AQ86" s="23"/>
      <c r="AR86" s="58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M86" s="58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</row>
    <row r="87" spans="1:84" s="60" customFormat="1" ht="15" x14ac:dyDescent="0.3">
      <c r="A87" s="40">
        <v>43647</v>
      </c>
      <c r="B87" s="27">
        <v>108.7251175182419</v>
      </c>
      <c r="C87" s="27">
        <v>75.702080726639949</v>
      </c>
      <c r="D87" s="27">
        <v>121.5508702425392</v>
      </c>
      <c r="E87" s="27">
        <v>103.39859265518075</v>
      </c>
      <c r="F87" s="27">
        <v>133.33510657186903</v>
      </c>
      <c r="G87" s="27">
        <v>119.01152223479366</v>
      </c>
      <c r="H87" s="27">
        <v>119.15515535466849</v>
      </c>
      <c r="I87" s="27">
        <v>141.08048439877635</v>
      </c>
      <c r="J87" s="27">
        <v>129.60110312331315</v>
      </c>
      <c r="K87" s="27">
        <v>146.83884190208994</v>
      </c>
      <c r="L87" s="27">
        <v>127.18251061111938</v>
      </c>
      <c r="M87" s="27">
        <v>124.50598000830404</v>
      </c>
      <c r="N87" s="27">
        <v>120.15678206610598</v>
      </c>
      <c r="O87" s="27">
        <v>123.17057775221838</v>
      </c>
      <c r="P87" s="27">
        <v>115.30481472948199</v>
      </c>
      <c r="Q87" s="27">
        <v>144.61472052588806</v>
      </c>
      <c r="R87" s="27">
        <v>120.6118309199752</v>
      </c>
      <c r="S87" s="27">
        <v>133.00090942141691</v>
      </c>
      <c r="T87" s="27">
        <v>122.92260634043389</v>
      </c>
      <c r="U87" s="23"/>
      <c r="V87" s="40">
        <v>43647</v>
      </c>
      <c r="W87" s="27">
        <f t="shared" ref="W87:W89" si="38">B87/B75*100-100</f>
        <v>2.6545049305043023</v>
      </c>
      <c r="X87" s="27">
        <f t="shared" ref="X87:X89" si="39">C87/C75*100-100</f>
        <v>6.3803302806142881</v>
      </c>
      <c r="Y87" s="27">
        <f t="shared" ref="Y87:Y89" si="40">D87/D75*100-100</f>
        <v>4.7344635891835907</v>
      </c>
      <c r="Z87" s="27">
        <f t="shared" ref="Z87:Z89" si="41">E87/E75*100-100</f>
        <v>-12.296807250203386</v>
      </c>
      <c r="AA87" s="27">
        <f t="shared" ref="AA87:AA89" si="42">F87/F75*100-100</f>
        <v>8.3841036115350107</v>
      </c>
      <c r="AB87" s="27">
        <f t="shared" ref="AB87:AB89" si="43">G87/G75*100-100</f>
        <v>2.8553220952024958</v>
      </c>
      <c r="AC87" s="27">
        <f t="shared" ref="AC87:AC89" si="44">H87/H75*100-100</f>
        <v>2.2702860058557235</v>
      </c>
      <c r="AD87" s="27">
        <f t="shared" ref="AD87:AD89" si="45">I87/I75*100-100</f>
        <v>6.7995125435174089</v>
      </c>
      <c r="AE87" s="27">
        <f t="shared" ref="AE87:AE89" si="46">J87/J75*100-100</f>
        <v>6.1248298019755936</v>
      </c>
      <c r="AF87" s="27">
        <f t="shared" ref="AF87:AF89" si="47">K87/K75*100-100</f>
        <v>8.4936222130404246</v>
      </c>
      <c r="AG87" s="27">
        <f t="shared" ref="AG87:AG89" si="48">L87/L75*100-100</f>
        <v>4.4897731814352682</v>
      </c>
      <c r="AH87" s="27">
        <f t="shared" ref="AH87:AH89" si="49">M87/M75*100-100</f>
        <v>4.0305237362003226</v>
      </c>
      <c r="AI87" s="27">
        <f t="shared" ref="AI87:AI89" si="50">N87/N75*100-100</f>
        <v>5.5608125699256874</v>
      </c>
      <c r="AJ87" s="27">
        <f t="shared" ref="AJ87:AJ89" si="51">O87/O75*100-100</f>
        <v>3.4775375386249578</v>
      </c>
      <c r="AK87" s="27">
        <f t="shared" ref="AK87:AK89" si="52">P87/P75*100-100</f>
        <v>1.6306832831064213</v>
      </c>
      <c r="AL87" s="27">
        <f t="shared" ref="AL87:AL89" si="53">Q87/Q75*100-100</f>
        <v>4.7072638141044649</v>
      </c>
      <c r="AM87" s="27">
        <f t="shared" ref="AM87:AM89" si="54">R87/R75*100-100</f>
        <v>0.62050224660930553</v>
      </c>
      <c r="AN87" s="27">
        <f t="shared" ref="AN87:AN89" si="55">S87/S75*100-100</f>
        <v>7.1226231327065364</v>
      </c>
      <c r="AO87" s="27">
        <f t="shared" ref="AO87:AO89" si="56">T87/T75*100-100</f>
        <v>3.9708232522426243</v>
      </c>
      <c r="AP87" s="23"/>
      <c r="AQ87" s="23"/>
      <c r="AR87" s="58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M87" s="58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</row>
    <row r="88" spans="1:84" s="60" customFormat="1" ht="15" x14ac:dyDescent="0.3">
      <c r="A88" s="40">
        <v>43678</v>
      </c>
      <c r="B88" s="27">
        <v>111.7288697178134</v>
      </c>
      <c r="C88" s="27">
        <v>74.502915533218271</v>
      </c>
      <c r="D88" s="27">
        <v>116.58453649174341</v>
      </c>
      <c r="E88" s="27">
        <v>104.6120939818467</v>
      </c>
      <c r="F88" s="27">
        <v>134.31777759238238</v>
      </c>
      <c r="G88" s="27">
        <v>120.95433046379802</v>
      </c>
      <c r="H88" s="27">
        <v>120.07768077287918</v>
      </c>
      <c r="I88" s="27">
        <v>135.19573280020501</v>
      </c>
      <c r="J88" s="27">
        <v>124.1436765749321</v>
      </c>
      <c r="K88" s="27">
        <v>140.76735199046581</v>
      </c>
      <c r="L88" s="27">
        <v>127.17035264892478</v>
      </c>
      <c r="M88" s="27">
        <v>121.13129053213098</v>
      </c>
      <c r="N88" s="27">
        <v>110.0850664661458</v>
      </c>
      <c r="O88" s="27">
        <v>123.31028044716577</v>
      </c>
      <c r="P88" s="27">
        <v>115.94294732597344</v>
      </c>
      <c r="Q88" s="27">
        <v>143.32718382237033</v>
      </c>
      <c r="R88" s="27">
        <v>119.0975053817405</v>
      </c>
      <c r="S88" s="27">
        <v>133.08232428312914</v>
      </c>
      <c r="T88" s="27">
        <v>121.9358821437268</v>
      </c>
      <c r="U88" s="23"/>
      <c r="V88" s="40">
        <v>43678</v>
      </c>
      <c r="W88" s="27">
        <f t="shared" si="38"/>
        <v>0.93466046056815344</v>
      </c>
      <c r="X88" s="27">
        <f t="shared" si="39"/>
        <v>7.3839924961850727</v>
      </c>
      <c r="Y88" s="27">
        <f t="shared" si="40"/>
        <v>2.0426720087362185</v>
      </c>
      <c r="Z88" s="27">
        <f t="shared" si="41"/>
        <v>-10.409495220300244</v>
      </c>
      <c r="AA88" s="27">
        <f t="shared" si="42"/>
        <v>5.3475916907974153</v>
      </c>
      <c r="AB88" s="27">
        <f t="shared" si="43"/>
        <v>3.6858633919613055</v>
      </c>
      <c r="AC88" s="27">
        <f t="shared" si="44"/>
        <v>2.6286042197957187</v>
      </c>
      <c r="AD88" s="27">
        <f t="shared" si="45"/>
        <v>8.9973329964612816</v>
      </c>
      <c r="AE88" s="27">
        <f t="shared" si="46"/>
        <v>5.8299227675932173</v>
      </c>
      <c r="AF88" s="27">
        <f t="shared" si="47"/>
        <v>8.8393671719913129</v>
      </c>
      <c r="AG88" s="27">
        <f t="shared" si="48"/>
        <v>4.3008733098597247</v>
      </c>
      <c r="AH88" s="27">
        <f t="shared" si="49"/>
        <v>2.4639880933369227</v>
      </c>
      <c r="AI88" s="27">
        <f t="shared" si="50"/>
        <v>-0.28919622956622959</v>
      </c>
      <c r="AJ88" s="27">
        <f t="shared" si="51"/>
        <v>3.7332866163110054</v>
      </c>
      <c r="AK88" s="27">
        <f t="shared" si="52"/>
        <v>1.8073314213313552</v>
      </c>
      <c r="AL88" s="27">
        <f t="shared" si="53"/>
        <v>5.350432681797443</v>
      </c>
      <c r="AM88" s="27">
        <f t="shared" si="54"/>
        <v>-1.0565416312250875</v>
      </c>
      <c r="AN88" s="27">
        <f t="shared" si="55"/>
        <v>7.5073321845829923</v>
      </c>
      <c r="AO88" s="27">
        <f t="shared" si="56"/>
        <v>3.2961735073056389</v>
      </c>
      <c r="AP88" s="23"/>
      <c r="AQ88" s="23"/>
      <c r="AR88" s="58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M88" s="58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</row>
    <row r="89" spans="1:84" s="60" customFormat="1" ht="15" x14ac:dyDescent="0.3">
      <c r="A89" s="40">
        <v>43709</v>
      </c>
      <c r="B89" s="27">
        <v>106.29006267783728</v>
      </c>
      <c r="C89" s="27">
        <v>70.779443874047828</v>
      </c>
      <c r="D89" s="27">
        <v>111.57878719587359</v>
      </c>
      <c r="E89" s="27">
        <v>110.10426670183588</v>
      </c>
      <c r="F89" s="27">
        <v>136.9840852431937</v>
      </c>
      <c r="G89" s="27">
        <v>121.88513205226573</v>
      </c>
      <c r="H89" s="27">
        <v>123.60752486974468</v>
      </c>
      <c r="I89" s="27">
        <v>128.76134062779619</v>
      </c>
      <c r="J89" s="27">
        <v>121.32475821661902</v>
      </c>
      <c r="K89" s="27">
        <v>145.10996641528232</v>
      </c>
      <c r="L89" s="27">
        <v>127.62572662419052</v>
      </c>
      <c r="M89" s="27">
        <v>117.70437307911433</v>
      </c>
      <c r="N89" s="27">
        <v>120.95275508989872</v>
      </c>
      <c r="O89" s="27">
        <v>123.16409774099104</v>
      </c>
      <c r="P89" s="27">
        <v>107.78559652033624</v>
      </c>
      <c r="Q89" s="27">
        <v>140.19849311932296</v>
      </c>
      <c r="R89" s="27">
        <v>118.18852486099883</v>
      </c>
      <c r="S89" s="27">
        <v>132.63996759521012</v>
      </c>
      <c r="T89" s="27">
        <v>120.79418274392501</v>
      </c>
      <c r="U89" s="23"/>
      <c r="V89" s="40">
        <v>43709</v>
      </c>
      <c r="W89" s="27">
        <f t="shared" si="38"/>
        <v>0.52542313887302328</v>
      </c>
      <c r="X89" s="27">
        <f t="shared" si="39"/>
        <v>2.799143862379168</v>
      </c>
      <c r="Y89" s="27">
        <f t="shared" si="40"/>
        <v>3.3739164056917588</v>
      </c>
      <c r="Z89" s="27">
        <f t="shared" si="41"/>
        <v>-5.3149158639331091</v>
      </c>
      <c r="AA89" s="27">
        <f t="shared" si="42"/>
        <v>15.537985453460365</v>
      </c>
      <c r="AB89" s="27">
        <f t="shared" si="43"/>
        <v>4.1388804126150376</v>
      </c>
      <c r="AC89" s="27">
        <f t="shared" si="44"/>
        <v>4.4904216411709967</v>
      </c>
      <c r="AD89" s="27">
        <f t="shared" si="45"/>
        <v>3.4670173748475577</v>
      </c>
      <c r="AE89" s="27">
        <f t="shared" si="46"/>
        <v>6.1018716691703787</v>
      </c>
      <c r="AF89" s="27">
        <f t="shared" si="47"/>
        <v>8.8367112404717858</v>
      </c>
      <c r="AG89" s="27">
        <f t="shared" si="48"/>
        <v>4.5270170494497819</v>
      </c>
      <c r="AH89" s="27">
        <f t="shared" si="49"/>
        <v>3.1747795843548374</v>
      </c>
      <c r="AI89" s="27">
        <f t="shared" si="50"/>
        <v>7.6041287479110338</v>
      </c>
      <c r="AJ89" s="27">
        <f t="shared" si="51"/>
        <v>3.3849795539901351</v>
      </c>
      <c r="AK89" s="27">
        <f t="shared" si="52"/>
        <v>1.7786092846099564</v>
      </c>
      <c r="AL89" s="27">
        <f t="shared" si="53"/>
        <v>8.7963479076742743</v>
      </c>
      <c r="AM89" s="27">
        <f t="shared" si="54"/>
        <v>4.3966400791964446</v>
      </c>
      <c r="AN89" s="27">
        <f t="shared" si="55"/>
        <v>7.7257482220490346</v>
      </c>
      <c r="AO89" s="27">
        <f t="shared" si="56"/>
        <v>4.6563124319078923</v>
      </c>
      <c r="AP89" s="23"/>
      <c r="AQ89" s="23"/>
      <c r="AR89" s="58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M89" s="58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</row>
    <row r="90" spans="1:84" s="60" customFormat="1" ht="15" x14ac:dyDescent="0.3">
      <c r="A90" s="40">
        <v>43739</v>
      </c>
      <c r="B90" s="27">
        <v>106.11203610245302</v>
      </c>
      <c r="C90" s="27">
        <v>72.339102985115872</v>
      </c>
      <c r="D90" s="27">
        <v>117.40248755882334</v>
      </c>
      <c r="E90" s="27">
        <v>131.75399411461461</v>
      </c>
      <c r="F90" s="27">
        <v>128.86962250012633</v>
      </c>
      <c r="G90" s="27">
        <v>124.55416160571161</v>
      </c>
      <c r="H90" s="27">
        <v>126.34303529075551</v>
      </c>
      <c r="I90" s="27">
        <v>137.82807645052276</v>
      </c>
      <c r="J90" s="27">
        <v>131.38993541097147</v>
      </c>
      <c r="K90" s="27">
        <v>147.76712912675805</v>
      </c>
      <c r="L90" s="27">
        <v>129.11449360627574</v>
      </c>
      <c r="M90" s="27">
        <v>129.13041549974147</v>
      </c>
      <c r="N90" s="27">
        <v>123.32030216235803</v>
      </c>
      <c r="O90" s="27">
        <v>122.16090620289698</v>
      </c>
      <c r="P90" s="27">
        <v>92.149060172190389</v>
      </c>
      <c r="Q90" s="27">
        <v>143.42177732025596</v>
      </c>
      <c r="R90" s="27">
        <v>119.60219638368036</v>
      </c>
      <c r="S90" s="27">
        <v>135.75480418723987</v>
      </c>
      <c r="T90" s="27">
        <v>122.99434012663208</v>
      </c>
      <c r="U90" s="23"/>
      <c r="V90" s="40">
        <v>43739</v>
      </c>
      <c r="W90" s="27">
        <f t="shared" ref="W90:W92" si="57">B90/B78*100-100</f>
        <v>2.1668888033921689</v>
      </c>
      <c r="X90" s="27">
        <f t="shared" ref="X90:X92" si="58">C90/C78*100-100</f>
        <v>10.857557014226458</v>
      </c>
      <c r="Y90" s="27">
        <f t="shared" ref="Y90:Y92" si="59">D90/D78*100-100</f>
        <v>3.3695816861263523</v>
      </c>
      <c r="Z90" s="27">
        <f t="shared" ref="Z90:Z92" si="60">E90/E78*100-100</f>
        <v>7.5405835850818335</v>
      </c>
      <c r="AA90" s="27">
        <f t="shared" ref="AA90:AA92" si="61">F90/F78*100-100</f>
        <v>1.2800459869821736</v>
      </c>
      <c r="AB90" s="27">
        <f t="shared" ref="AB90:AB92" si="62">G90/G78*100-100</f>
        <v>4.2433402703229888</v>
      </c>
      <c r="AC90" s="27">
        <f t="shared" ref="AC90:AC92" si="63">H90/H78*100-100</f>
        <v>4.0413698414028829</v>
      </c>
      <c r="AD90" s="27">
        <f t="shared" ref="AD90:AD92" si="64">I90/I78*100-100</f>
        <v>3.5751967393147908</v>
      </c>
      <c r="AE90" s="27">
        <f t="shared" ref="AE90:AE92" si="65">J90/J78*100-100</f>
        <v>9.1085810373935203</v>
      </c>
      <c r="AF90" s="27">
        <f t="shared" ref="AF90:AF92" si="66">K90/K78*100-100</f>
        <v>11.491430427557759</v>
      </c>
      <c r="AG90" s="27">
        <f t="shared" ref="AG90:AG92" si="67">L90/L78*100-100</f>
        <v>4.2772757587115109</v>
      </c>
      <c r="AH90" s="27">
        <f t="shared" ref="AH90:AH92" si="68">M90/M78*100-100</f>
        <v>1.9915621131760162</v>
      </c>
      <c r="AI90" s="27">
        <f t="shared" ref="AI90:AI92" si="69">N90/N78*100-100</f>
        <v>5.4577840986189301</v>
      </c>
      <c r="AJ90" s="27">
        <f t="shared" ref="AJ90:AJ92" si="70">O90/O78*100-100</f>
        <v>3.3490264525358242</v>
      </c>
      <c r="AK90" s="27">
        <f t="shared" ref="AK90:AK92" si="71">P90/P78*100-100</f>
        <v>1.4811703713220084</v>
      </c>
      <c r="AL90" s="27">
        <f t="shared" ref="AL90:AL92" si="72">Q90/Q78*100-100</f>
        <v>4.313053043285791</v>
      </c>
      <c r="AM90" s="27">
        <f t="shared" ref="AM90:AM92" si="73">R90/R78*100-100</f>
        <v>1.4220265776726109</v>
      </c>
      <c r="AN90" s="27">
        <f t="shared" ref="AN90:AN92" si="74">S90/S78*100-100</f>
        <v>7.4137423532802131</v>
      </c>
      <c r="AO90" s="27">
        <f t="shared" ref="AO90:AO92" si="75">T90/T78*100-100</f>
        <v>4.2547137733373006</v>
      </c>
      <c r="AP90" s="23"/>
      <c r="AQ90" s="23"/>
      <c r="AR90" s="58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M90" s="58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</row>
    <row r="91" spans="1:84" s="60" customFormat="1" ht="15" x14ac:dyDescent="0.3">
      <c r="A91" s="40">
        <v>43770</v>
      </c>
      <c r="B91" s="27">
        <v>112.35207216704833</v>
      </c>
      <c r="C91" s="27">
        <v>73.18281163193376</v>
      </c>
      <c r="D91" s="27">
        <v>123.36381990405569</v>
      </c>
      <c r="E91" s="27">
        <v>138.34392415337899</v>
      </c>
      <c r="F91" s="27">
        <v>137.81276661699104</v>
      </c>
      <c r="G91" s="27">
        <v>127.41600356593894</v>
      </c>
      <c r="H91" s="27">
        <v>129.03999717007008</v>
      </c>
      <c r="I91" s="27">
        <v>143.33392412606258</v>
      </c>
      <c r="J91" s="27">
        <v>139.43569736163425</v>
      </c>
      <c r="K91" s="27">
        <v>152.14920311328015</v>
      </c>
      <c r="L91" s="27">
        <v>129.82646851893494</v>
      </c>
      <c r="M91" s="27">
        <v>132.52279839108914</v>
      </c>
      <c r="N91" s="27">
        <v>132.96736418495601</v>
      </c>
      <c r="O91" s="27">
        <v>122.62434080014094</v>
      </c>
      <c r="P91" s="27">
        <v>89.567195070971081</v>
      </c>
      <c r="Q91" s="27">
        <v>141.027335777758</v>
      </c>
      <c r="R91" s="27">
        <v>120.96521527746327</v>
      </c>
      <c r="S91" s="27">
        <v>140.87173149921065</v>
      </c>
      <c r="T91" s="27">
        <v>126.93937279740774</v>
      </c>
      <c r="U91" s="23"/>
      <c r="V91" s="40">
        <v>43770</v>
      </c>
      <c r="W91" s="27">
        <f t="shared" si="57"/>
        <v>2.3400372911621048</v>
      </c>
      <c r="X91" s="27">
        <f t="shared" si="58"/>
        <v>2.9321538498052462</v>
      </c>
      <c r="Y91" s="27">
        <f t="shared" si="59"/>
        <v>4.4523145127193402</v>
      </c>
      <c r="Z91" s="27">
        <f t="shared" si="60"/>
        <v>12.089876074014711</v>
      </c>
      <c r="AA91" s="27">
        <f t="shared" si="61"/>
        <v>6.8301058854273862</v>
      </c>
      <c r="AB91" s="27">
        <f t="shared" si="62"/>
        <v>4.3721403151843816</v>
      </c>
      <c r="AC91" s="27">
        <f t="shared" si="63"/>
        <v>2.9575993182327238</v>
      </c>
      <c r="AD91" s="27">
        <f t="shared" si="64"/>
        <v>8.427200966809707</v>
      </c>
      <c r="AE91" s="27">
        <f t="shared" si="65"/>
        <v>8.095231346207953</v>
      </c>
      <c r="AF91" s="27">
        <f t="shared" si="66"/>
        <v>7.372190194586949</v>
      </c>
      <c r="AG91" s="27">
        <f t="shared" si="67"/>
        <v>4.2703566772390218</v>
      </c>
      <c r="AH91" s="27">
        <f t="shared" si="68"/>
        <v>2.3292741401993879</v>
      </c>
      <c r="AI91" s="27">
        <f t="shared" si="69"/>
        <v>6.560239959167788</v>
      </c>
      <c r="AJ91" s="27">
        <f t="shared" si="70"/>
        <v>2.8779384672768913</v>
      </c>
      <c r="AK91" s="27">
        <f t="shared" si="71"/>
        <v>1.3794899403674492</v>
      </c>
      <c r="AL91" s="27">
        <f t="shared" si="72"/>
        <v>5.2567091615283204</v>
      </c>
      <c r="AM91" s="27">
        <f t="shared" si="73"/>
        <v>4.7529417468719686</v>
      </c>
      <c r="AN91" s="27">
        <f t="shared" si="74"/>
        <v>6.9810954903458651</v>
      </c>
      <c r="AO91" s="27">
        <f t="shared" si="75"/>
        <v>4.8756979357792005</v>
      </c>
      <c r="AP91" s="23"/>
      <c r="AQ91" s="23"/>
      <c r="AR91" s="58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M91" s="58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</row>
    <row r="92" spans="1:84" s="60" customFormat="1" ht="15" x14ac:dyDescent="0.3">
      <c r="A92" s="41">
        <v>43800</v>
      </c>
      <c r="B92" s="28">
        <v>118.84970833266605</v>
      </c>
      <c r="C92" s="28">
        <v>62.051362344400779</v>
      </c>
      <c r="D92" s="28">
        <v>127.06471369321463</v>
      </c>
      <c r="E92" s="28">
        <v>131.73479266508144</v>
      </c>
      <c r="F92" s="28">
        <v>142.58128026915631</v>
      </c>
      <c r="G92" s="28">
        <v>127.82464593303908</v>
      </c>
      <c r="H92" s="28">
        <v>133.18379027623138</v>
      </c>
      <c r="I92" s="28">
        <v>167.42572805530222</v>
      </c>
      <c r="J92" s="28">
        <v>146.81138033134241</v>
      </c>
      <c r="K92" s="28">
        <v>154.18816162983359</v>
      </c>
      <c r="L92" s="28">
        <v>130.36155410754264</v>
      </c>
      <c r="M92" s="28">
        <v>139.37630542747317</v>
      </c>
      <c r="N92" s="28">
        <v>134.83320518759393</v>
      </c>
      <c r="O92" s="28">
        <v>123.82234657613934</v>
      </c>
      <c r="P92" s="28">
        <v>101.10687125782754</v>
      </c>
      <c r="Q92" s="28">
        <v>142.15669150665201</v>
      </c>
      <c r="R92" s="28">
        <v>121.99313857484029</v>
      </c>
      <c r="S92" s="28">
        <v>142.8726819074154</v>
      </c>
      <c r="T92" s="28">
        <v>130.44887742397825</v>
      </c>
      <c r="U92" s="23"/>
      <c r="V92" s="41">
        <v>43800</v>
      </c>
      <c r="W92" s="28">
        <f t="shared" si="57"/>
        <v>2.7569738768835634</v>
      </c>
      <c r="X92" s="28">
        <f t="shared" si="58"/>
        <v>-3.9978352348317259</v>
      </c>
      <c r="Y92" s="28">
        <f t="shared" si="59"/>
        <v>2.4206065048390855</v>
      </c>
      <c r="Z92" s="28">
        <f t="shared" si="60"/>
        <v>2.5317372412086314</v>
      </c>
      <c r="AA92" s="28">
        <f t="shared" si="61"/>
        <v>15.343701221076515</v>
      </c>
      <c r="AB92" s="28">
        <f t="shared" si="62"/>
        <v>4.5838430016487308</v>
      </c>
      <c r="AC92" s="28">
        <f t="shared" si="63"/>
        <v>4.1539559756241999</v>
      </c>
      <c r="AD92" s="28">
        <f t="shared" si="64"/>
        <v>5.4352101079648349</v>
      </c>
      <c r="AE92" s="28">
        <f t="shared" si="65"/>
        <v>3.2943448049556707</v>
      </c>
      <c r="AF92" s="28">
        <f t="shared" si="66"/>
        <v>6.847182903072607</v>
      </c>
      <c r="AG92" s="28">
        <f t="shared" si="67"/>
        <v>3.9282938889823669</v>
      </c>
      <c r="AH92" s="28">
        <f t="shared" si="68"/>
        <v>1.6916823029783785</v>
      </c>
      <c r="AI92" s="28">
        <f t="shared" si="69"/>
        <v>-2.0454218185412998</v>
      </c>
      <c r="AJ92" s="28">
        <f t="shared" si="70"/>
        <v>3.0767792674731993</v>
      </c>
      <c r="AK92" s="28">
        <f t="shared" si="71"/>
        <v>1.5252093096636372</v>
      </c>
      <c r="AL92" s="28">
        <f t="shared" si="72"/>
        <v>5.7578314042190186</v>
      </c>
      <c r="AM92" s="28">
        <f t="shared" si="73"/>
        <v>6.6815682043553295</v>
      </c>
      <c r="AN92" s="28">
        <f t="shared" si="74"/>
        <v>6.2068219661392163</v>
      </c>
      <c r="AO92" s="28">
        <f t="shared" si="75"/>
        <v>4.1972421562363991</v>
      </c>
      <c r="AP92" s="23"/>
      <c r="AQ92" s="23"/>
      <c r="AR92" s="58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M92" s="58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</row>
    <row r="93" spans="1:84" s="60" customFormat="1" ht="15" x14ac:dyDescent="0.3">
      <c r="A93" s="42">
        <v>43831</v>
      </c>
      <c r="B93" s="29">
        <v>122.03041178198991</v>
      </c>
      <c r="C93" s="29">
        <v>71.30508977267877</v>
      </c>
      <c r="D93" s="29">
        <v>126.94749452999623</v>
      </c>
      <c r="E93" s="29">
        <v>133.2574548656489</v>
      </c>
      <c r="F93" s="29">
        <v>117.61762388209002</v>
      </c>
      <c r="G93" s="29">
        <v>126.27412965331111</v>
      </c>
      <c r="H93" s="29">
        <v>126.05809053127547</v>
      </c>
      <c r="I93" s="29">
        <v>128.00302886995811</v>
      </c>
      <c r="J93" s="29">
        <v>132.46951403642285</v>
      </c>
      <c r="K93" s="29">
        <v>157.98568752811528</v>
      </c>
      <c r="L93" s="29">
        <v>129.39969508939777</v>
      </c>
      <c r="M93" s="29">
        <v>118.8003627330386</v>
      </c>
      <c r="N93" s="29">
        <v>125.53691463816499</v>
      </c>
      <c r="O93" s="29">
        <v>122.45858101603756</v>
      </c>
      <c r="P93" s="29">
        <v>110.24654457597296</v>
      </c>
      <c r="Q93" s="29">
        <v>139.8420311996924</v>
      </c>
      <c r="R93" s="29">
        <v>121.80917272369817</v>
      </c>
      <c r="S93" s="29">
        <v>142.47995464244769</v>
      </c>
      <c r="T93" s="29">
        <v>127.02546527966838</v>
      </c>
      <c r="U93" s="23"/>
      <c r="V93" s="42">
        <v>43831</v>
      </c>
      <c r="W93" s="29">
        <f t="shared" ref="W93:W95" si="76">B93/B81*100-100</f>
        <v>0.89585574357190012</v>
      </c>
      <c r="X93" s="29">
        <f t="shared" ref="X93:X95" si="77">C93/C81*100-100</f>
        <v>11.557048912616835</v>
      </c>
      <c r="Y93" s="29">
        <f t="shared" ref="Y93:Y95" si="78">D93/D81*100-100</f>
        <v>3.5504154012121916</v>
      </c>
      <c r="Z93" s="29">
        <f t="shared" ref="Z93:Z95" si="79">E93/E81*100-100</f>
        <v>5.8647507050345098</v>
      </c>
      <c r="AA93" s="29">
        <f t="shared" ref="AA93:AA95" si="80">F93/F81*100-100</f>
        <v>9.1698006297202852</v>
      </c>
      <c r="AB93" s="29">
        <f t="shared" ref="AB93:AB95" si="81">G93/G81*100-100</f>
        <v>5.09554956550555</v>
      </c>
      <c r="AC93" s="29">
        <f t="shared" ref="AC93:AC95" si="82">H93/H81*100-100</f>
        <v>3.6566534179068384</v>
      </c>
      <c r="AD93" s="29">
        <f t="shared" ref="AD93:AD95" si="83">I93/I81*100-100</f>
        <v>4.7682490813390643</v>
      </c>
      <c r="AE93" s="29">
        <f t="shared" ref="AE93:AE95" si="84">J93/J81*100-100</f>
        <v>0.1113739545181005</v>
      </c>
      <c r="AF93" s="29">
        <f t="shared" ref="AF93:AF95" si="85">K93/K81*100-100</f>
        <v>5.9442580421842592</v>
      </c>
      <c r="AG93" s="29">
        <f t="shared" ref="AG93:AG95" si="86">L93/L81*100-100</f>
        <v>4.1208387539067672</v>
      </c>
      <c r="AH93" s="29">
        <f t="shared" ref="AH93:AH95" si="87">M93/M81*100-100</f>
        <v>3.0725759018694276</v>
      </c>
      <c r="AI93" s="29">
        <f t="shared" ref="AI93:AI95" si="88">N93/N81*100-100</f>
        <v>4.9670811119814715</v>
      </c>
      <c r="AJ93" s="29">
        <f t="shared" ref="AJ93:AJ95" si="89">O93/O81*100-100</f>
        <v>4.6336685471915189</v>
      </c>
      <c r="AK93" s="29">
        <f t="shared" ref="AK93:AK95" si="90">P93/P81*100-100</f>
        <v>-1.3831682370915104</v>
      </c>
      <c r="AL93" s="29">
        <f t="shared" ref="AL93:AL95" si="91">Q93/Q81*100-100</f>
        <v>12.438505564088004</v>
      </c>
      <c r="AM93" s="29">
        <f t="shared" ref="AM93:AM95" si="92">R93/R81*100-100</f>
        <v>0.4951261297831735</v>
      </c>
      <c r="AN93" s="29">
        <f t="shared" ref="AN93:AN95" si="93">S93/S81*100-100</f>
        <v>6.1221184719485677</v>
      </c>
      <c r="AO93" s="29">
        <f t="shared" ref="AO93:AO95" si="94">T93/T81*100-100</f>
        <v>4.0630377623758704</v>
      </c>
      <c r="AP93" s="23"/>
      <c r="AQ93" s="23"/>
      <c r="AR93" s="58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M93" s="58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</row>
    <row r="94" spans="1:84" s="60" customFormat="1" ht="15" x14ac:dyDescent="0.3">
      <c r="A94" s="43">
        <v>43862</v>
      </c>
      <c r="B94" s="31">
        <v>127.25827397855764</v>
      </c>
      <c r="C94" s="31">
        <v>64.517836095845382</v>
      </c>
      <c r="D94" s="31">
        <v>122.9734130188062</v>
      </c>
      <c r="E94" s="31">
        <v>123.6473699387308</v>
      </c>
      <c r="F94" s="31">
        <v>116.74920817593038</v>
      </c>
      <c r="G94" s="31">
        <v>124.37053776084844</v>
      </c>
      <c r="H94" s="31">
        <v>123.4739682911746</v>
      </c>
      <c r="I94" s="31">
        <v>129.97905596279227</v>
      </c>
      <c r="J94" s="31">
        <v>120.50984794077716</v>
      </c>
      <c r="K94" s="31">
        <v>143.60496342877079</v>
      </c>
      <c r="L94" s="31">
        <v>128.49795138373813</v>
      </c>
      <c r="M94" s="31">
        <v>118.02949491913196</v>
      </c>
      <c r="N94" s="31">
        <v>121.15654251970066</v>
      </c>
      <c r="O94" s="31">
        <v>125.480006412645</v>
      </c>
      <c r="P94" s="31">
        <v>125.27605126978655</v>
      </c>
      <c r="Q94" s="31">
        <v>132.96254802289548</v>
      </c>
      <c r="R94" s="31">
        <v>119.29979203165983</v>
      </c>
      <c r="S94" s="31">
        <v>138.01416926689865</v>
      </c>
      <c r="T94" s="31">
        <v>125.51219849121554</v>
      </c>
      <c r="U94" s="23"/>
      <c r="V94" s="43">
        <v>43862</v>
      </c>
      <c r="W94" s="31">
        <f t="shared" si="76"/>
        <v>0.8738369089810476</v>
      </c>
      <c r="X94" s="31">
        <f t="shared" si="77"/>
        <v>-0.44497884636749063</v>
      </c>
      <c r="Y94" s="31">
        <f t="shared" si="78"/>
        <v>1.1926508839377448</v>
      </c>
      <c r="Z94" s="31">
        <f t="shared" si="79"/>
        <v>3.0725375759576679</v>
      </c>
      <c r="AA94" s="31">
        <f t="shared" si="80"/>
        <v>-3.6430201128745239</v>
      </c>
      <c r="AB94" s="31">
        <f t="shared" si="81"/>
        <v>4.3310901522010994</v>
      </c>
      <c r="AC94" s="31">
        <f t="shared" si="82"/>
        <v>2.7610148698256012</v>
      </c>
      <c r="AD94" s="31">
        <f t="shared" si="83"/>
        <v>10.03587794297043</v>
      </c>
      <c r="AE94" s="31">
        <f t="shared" si="84"/>
        <v>-0.53875849730647474</v>
      </c>
      <c r="AF94" s="31">
        <f t="shared" si="85"/>
        <v>5.6576144635118055</v>
      </c>
      <c r="AG94" s="31">
        <f t="shared" si="86"/>
        <v>3.7004781433400211</v>
      </c>
      <c r="AH94" s="31">
        <f t="shared" si="87"/>
        <v>1.1153046794894834</v>
      </c>
      <c r="AI94" s="31">
        <f t="shared" si="88"/>
        <v>-0.29429191281590761</v>
      </c>
      <c r="AJ94" s="31">
        <f t="shared" si="89"/>
        <v>4.0958686525431887</v>
      </c>
      <c r="AK94" s="31">
        <f t="shared" si="90"/>
        <v>-2.1678903391473057</v>
      </c>
      <c r="AL94" s="31">
        <f t="shared" si="91"/>
        <v>1.560004133386613</v>
      </c>
      <c r="AM94" s="31">
        <f t="shared" si="92"/>
        <v>0.92547170148102964</v>
      </c>
      <c r="AN94" s="31">
        <f t="shared" si="93"/>
        <v>3.5689816600075233</v>
      </c>
      <c r="AO94" s="31">
        <f t="shared" si="94"/>
        <v>2.2442763479155587</v>
      </c>
      <c r="AP94" s="23"/>
      <c r="AQ94" s="23"/>
      <c r="AR94" s="58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M94" s="58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</row>
    <row r="95" spans="1:84" s="60" customFormat="1" ht="15" x14ac:dyDescent="0.3">
      <c r="A95" s="43">
        <v>43891</v>
      </c>
      <c r="B95" s="31">
        <v>130.11907541755514</v>
      </c>
      <c r="C95" s="31">
        <v>61.140260457218595</v>
      </c>
      <c r="D95" s="31">
        <v>118.63708547751838</v>
      </c>
      <c r="E95" s="31">
        <v>124.31419643194516</v>
      </c>
      <c r="F95" s="31">
        <v>112.93686610995572</v>
      </c>
      <c r="G95" s="31">
        <v>119.72833099564542</v>
      </c>
      <c r="H95" s="31">
        <v>109.37270278159451</v>
      </c>
      <c r="I95" s="31">
        <v>95.947204568827473</v>
      </c>
      <c r="J95" s="31">
        <v>131.49835671784797</v>
      </c>
      <c r="K95" s="31">
        <v>144.54382338821222</v>
      </c>
      <c r="L95" s="31">
        <v>128.29074845410474</v>
      </c>
      <c r="M95" s="31">
        <v>116.91965274483728</v>
      </c>
      <c r="N95" s="31">
        <v>117.2816959875112</v>
      </c>
      <c r="O95" s="31">
        <v>125.49977083336422</v>
      </c>
      <c r="P95" s="31">
        <v>111.67343144953273</v>
      </c>
      <c r="Q95" s="31">
        <v>127.51123298865065</v>
      </c>
      <c r="R95" s="31">
        <v>114.0110392398711</v>
      </c>
      <c r="S95" s="31">
        <v>128.61481261899661</v>
      </c>
      <c r="T95" s="31">
        <v>121.36906753384847</v>
      </c>
      <c r="U95" s="23"/>
      <c r="V95" s="43">
        <v>43891</v>
      </c>
      <c r="W95" s="31">
        <f t="shared" si="76"/>
        <v>-1.4872890154982628</v>
      </c>
      <c r="X95" s="31">
        <f t="shared" si="77"/>
        <v>-6.2798232622785122</v>
      </c>
      <c r="Y95" s="31">
        <f t="shared" si="78"/>
        <v>-6.3804698634810251</v>
      </c>
      <c r="Z95" s="31">
        <f t="shared" si="79"/>
        <v>0.53607761257161712</v>
      </c>
      <c r="AA95" s="31">
        <f t="shared" si="80"/>
        <v>-1.921259316054531</v>
      </c>
      <c r="AB95" s="31">
        <f t="shared" si="81"/>
        <v>-0.78457333485513914</v>
      </c>
      <c r="AC95" s="31">
        <f t="shared" si="82"/>
        <v>-10.893042160506582</v>
      </c>
      <c r="AD95" s="31">
        <f t="shared" si="83"/>
        <v>-28.727662298051314</v>
      </c>
      <c r="AE95" s="31">
        <f t="shared" si="84"/>
        <v>6.7295312371643803</v>
      </c>
      <c r="AF95" s="31">
        <f t="shared" si="85"/>
        <v>3.7221386105922534</v>
      </c>
      <c r="AG95" s="31">
        <f t="shared" si="86"/>
        <v>2.5292945030674474</v>
      </c>
      <c r="AH95" s="31">
        <f t="shared" si="87"/>
        <v>-2.549818508120353</v>
      </c>
      <c r="AI95" s="31">
        <f t="shared" si="88"/>
        <v>-9.0423511275076862</v>
      </c>
      <c r="AJ95" s="31">
        <f t="shared" si="89"/>
        <v>2.7694088058336774</v>
      </c>
      <c r="AK95" s="31">
        <f t="shared" si="90"/>
        <v>-14.132653122836331</v>
      </c>
      <c r="AL95" s="31">
        <f t="shared" si="91"/>
        <v>-7.4040783488865571</v>
      </c>
      <c r="AM95" s="31">
        <f t="shared" si="92"/>
        <v>-8.2816452933854805</v>
      </c>
      <c r="AN95" s="31">
        <f t="shared" si="93"/>
        <v>-5.1740269489957029</v>
      </c>
      <c r="AO95" s="31">
        <f t="shared" si="94"/>
        <v>-3.7224439485069212</v>
      </c>
      <c r="AP95" s="23"/>
      <c r="AQ95" s="23"/>
      <c r="AR95" s="58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M95" s="58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</row>
    <row r="96" spans="1:84" s="60" customFormat="1" ht="15" x14ac:dyDescent="0.3">
      <c r="A96" s="43">
        <v>43922</v>
      </c>
      <c r="B96" s="31">
        <v>114.00884894724659</v>
      </c>
      <c r="C96" s="31">
        <v>59.970917266742461</v>
      </c>
      <c r="D96" s="31">
        <v>111.77232004490989</v>
      </c>
      <c r="E96" s="31">
        <v>108.2016686438045</v>
      </c>
      <c r="F96" s="31">
        <v>116.86682191974323</v>
      </c>
      <c r="G96" s="31">
        <v>113.22656867681533</v>
      </c>
      <c r="H96" s="31">
        <v>88.808519689726751</v>
      </c>
      <c r="I96" s="31">
        <v>72.602092788750852</v>
      </c>
      <c r="J96" s="31">
        <v>123.01573827886958</v>
      </c>
      <c r="K96" s="31">
        <v>142.06210707157848</v>
      </c>
      <c r="L96" s="31">
        <v>128.15836286147578</v>
      </c>
      <c r="M96" s="31">
        <v>118.61327147444865</v>
      </c>
      <c r="N96" s="31">
        <v>119.81867426667527</v>
      </c>
      <c r="O96" s="31">
        <v>122.95794607535437</v>
      </c>
      <c r="P96" s="31">
        <v>93.103201717381765</v>
      </c>
      <c r="Q96" s="31">
        <v>110.25443689802974</v>
      </c>
      <c r="R96" s="31">
        <v>94.670561167433021</v>
      </c>
      <c r="S96" s="31">
        <v>116.0037931824354</v>
      </c>
      <c r="T96" s="31">
        <v>112.71808841108344</v>
      </c>
      <c r="U96" s="23"/>
      <c r="V96" s="43">
        <v>43922</v>
      </c>
      <c r="W96" s="31">
        <f t="shared" ref="W96:W98" si="95">B96/B84*100-100</f>
        <v>-2.2871548641874568</v>
      </c>
      <c r="X96" s="31">
        <f t="shared" ref="X96:X98" si="96">C96/C84*100-100</f>
        <v>-11.99958999364901</v>
      </c>
      <c r="Y96" s="31">
        <f t="shared" ref="Y96:Y98" si="97">D96/D84*100-100</f>
        <v>-9.8746880639579615</v>
      </c>
      <c r="Z96" s="31">
        <f t="shared" ref="Z96:Z98" si="98">E96/E84*100-100</f>
        <v>-9.4373697272405366</v>
      </c>
      <c r="AA96" s="31">
        <f t="shared" ref="AA96:AA98" si="99">F96/F84*100-100</f>
        <v>-10.682805372063925</v>
      </c>
      <c r="AB96" s="31">
        <f t="shared" ref="AB96:AB98" si="100">G96/G84*100-100</f>
        <v>-6.6483176459783238</v>
      </c>
      <c r="AC96" s="31">
        <f t="shared" ref="AC96:AC98" si="101">H96/H84*100-100</f>
        <v>-26.781339599374405</v>
      </c>
      <c r="AD96" s="31">
        <f t="shared" ref="AD96:AD98" si="102">I96/I84*100-100</f>
        <v>-45.426291647650231</v>
      </c>
      <c r="AE96" s="31">
        <f t="shared" ref="AE96:AE98" si="103">J96/J84*100-100</f>
        <v>-3.7266004027315347</v>
      </c>
      <c r="AF96" s="31">
        <f t="shared" ref="AF96:AF98" si="104">K96/K84*100-100</f>
        <v>1.0386339210850508</v>
      </c>
      <c r="AG96" s="31">
        <f t="shared" ref="AG96:AG98" si="105">L96/L84*100-100</f>
        <v>1.9991690233810857</v>
      </c>
      <c r="AH96" s="31">
        <f t="shared" ref="AH96:AH98" si="106">M96/M84*100-100</f>
        <v>-5.512888961833653</v>
      </c>
      <c r="AI96" s="31">
        <f t="shared" ref="AI96:AI98" si="107">N96/N84*100-100</f>
        <v>-1.5130017326753915</v>
      </c>
      <c r="AJ96" s="31">
        <f t="shared" ref="AJ96:AJ98" si="108">O96/O84*100-100</f>
        <v>1.0951463621017581</v>
      </c>
      <c r="AK96" s="31">
        <f t="shared" ref="AK96:AK98" si="109">P96/P84*100-100</f>
        <v>-17.924220117348057</v>
      </c>
      <c r="AL96" s="31">
        <f t="shared" ref="AL96:AL98" si="110">Q96/Q84*100-100</f>
        <v>-16.00015797931303</v>
      </c>
      <c r="AM96" s="31">
        <f t="shared" ref="AM96:AM98" si="111">R96/R84*100-100</f>
        <v>-22.244224672706579</v>
      </c>
      <c r="AN96" s="31">
        <f t="shared" ref="AN96:AN98" si="112">S96/S84*100-100</f>
        <v>-15.168723821186191</v>
      </c>
      <c r="AO96" s="31">
        <f t="shared" ref="AO96:AO98" si="113">T96/T84*100-100</f>
        <v>-9.072209322565854</v>
      </c>
      <c r="AP96" s="23"/>
      <c r="AQ96" s="23"/>
      <c r="AR96" s="58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M96" s="58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</row>
    <row r="97" spans="1:84" s="60" customFormat="1" ht="15" x14ac:dyDescent="0.3">
      <c r="A97" s="43">
        <v>43952</v>
      </c>
      <c r="B97" s="31">
        <v>110.93109395333687</v>
      </c>
      <c r="C97" s="31">
        <v>63.727341169816981</v>
      </c>
      <c r="D97" s="31">
        <v>111.95606311587902</v>
      </c>
      <c r="E97" s="31">
        <v>101.61371917437906</v>
      </c>
      <c r="F97" s="31">
        <v>126.36479691401908</v>
      </c>
      <c r="G97" s="31">
        <v>109.32490573323861</v>
      </c>
      <c r="H97" s="31">
        <v>85.731991494617546</v>
      </c>
      <c r="I97" s="31">
        <v>84.789457819912954</v>
      </c>
      <c r="J97" s="31">
        <v>122.45137669263154</v>
      </c>
      <c r="K97" s="31">
        <v>147.18427978093823</v>
      </c>
      <c r="L97" s="31">
        <v>127.95227962910542</v>
      </c>
      <c r="M97" s="31">
        <v>112.43429949911665</v>
      </c>
      <c r="N97" s="31">
        <v>106.5166746236311</v>
      </c>
      <c r="O97" s="31">
        <v>122.26747165804446</v>
      </c>
      <c r="P97" s="31">
        <v>90.270352749555826</v>
      </c>
      <c r="Q97" s="31">
        <v>116.6841365262364</v>
      </c>
      <c r="R97" s="31">
        <v>96.039372091222262</v>
      </c>
      <c r="S97" s="31">
        <v>109.63388128072054</v>
      </c>
      <c r="T97" s="31">
        <v>111.48950115288531</v>
      </c>
      <c r="U97" s="23"/>
      <c r="V97" s="43">
        <v>43952</v>
      </c>
      <c r="W97" s="31">
        <f t="shared" si="95"/>
        <v>-1.345681795663495</v>
      </c>
      <c r="X97" s="31">
        <f t="shared" si="96"/>
        <v>-20.214861508342281</v>
      </c>
      <c r="Y97" s="31">
        <f t="shared" si="97"/>
        <v>-10.384696948017123</v>
      </c>
      <c r="Z97" s="31">
        <f t="shared" si="98"/>
        <v>-9.6559255243626012</v>
      </c>
      <c r="AA97" s="31">
        <f t="shared" si="99"/>
        <v>-8.5694266725397341</v>
      </c>
      <c r="AB97" s="31">
        <f t="shared" si="100"/>
        <v>-8.5171050769572645</v>
      </c>
      <c r="AC97" s="31">
        <f t="shared" si="101"/>
        <v>-29.713594078928736</v>
      </c>
      <c r="AD97" s="31">
        <f t="shared" si="102"/>
        <v>-37.115396737784188</v>
      </c>
      <c r="AE97" s="31">
        <f t="shared" si="103"/>
        <v>-3.4592780755284593</v>
      </c>
      <c r="AF97" s="31">
        <f t="shared" si="104"/>
        <v>-0.61322947638451808</v>
      </c>
      <c r="AG97" s="31">
        <f t="shared" si="105"/>
        <v>1.2570331962599397</v>
      </c>
      <c r="AH97" s="31">
        <f t="shared" si="106"/>
        <v>-8.0166652474118081</v>
      </c>
      <c r="AI97" s="31">
        <f t="shared" si="107"/>
        <v>-11.200457278862913</v>
      </c>
      <c r="AJ97" s="31">
        <f t="shared" si="108"/>
        <v>-1.0965854909485984E-2</v>
      </c>
      <c r="AK97" s="31">
        <f t="shared" si="109"/>
        <v>-14.559754319464062</v>
      </c>
      <c r="AL97" s="31">
        <f t="shared" si="110"/>
        <v>-17.580557255931367</v>
      </c>
      <c r="AM97" s="31">
        <f t="shared" si="111"/>
        <v>-22.777649561104099</v>
      </c>
      <c r="AN97" s="31">
        <f t="shared" si="112"/>
        <v>-18.330018088247186</v>
      </c>
      <c r="AO97" s="31">
        <f t="shared" si="113"/>
        <v>-9.8505696797132174</v>
      </c>
      <c r="AP97" s="23"/>
      <c r="AQ97" s="23"/>
      <c r="AR97" s="58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M97" s="58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</row>
    <row r="98" spans="1:84" s="60" customFormat="1" ht="15" x14ac:dyDescent="0.3">
      <c r="A98" s="43">
        <v>43983</v>
      </c>
      <c r="B98" s="31">
        <v>106.25239160665951</v>
      </c>
      <c r="C98" s="31">
        <v>57.594457390063738</v>
      </c>
      <c r="D98" s="31">
        <v>114.10801638211466</v>
      </c>
      <c r="E98" s="31">
        <v>105.85500554396958</v>
      </c>
      <c r="F98" s="31">
        <v>115.80258312786796</v>
      </c>
      <c r="G98" s="31">
        <v>111.9728646206795</v>
      </c>
      <c r="H98" s="31">
        <v>84.811245582670892</v>
      </c>
      <c r="I98" s="31">
        <v>73.878533961152783</v>
      </c>
      <c r="J98" s="31">
        <v>126.62006948283233</v>
      </c>
      <c r="K98" s="31">
        <v>147.65420789239491</v>
      </c>
      <c r="L98" s="31">
        <v>128.07679783944673</v>
      </c>
      <c r="M98" s="31">
        <v>108.42447564482056</v>
      </c>
      <c r="N98" s="31">
        <v>100.80553103054589</v>
      </c>
      <c r="O98" s="31">
        <v>122.38513817008938</v>
      </c>
      <c r="P98" s="31">
        <v>95.26551662055796</v>
      </c>
      <c r="Q98" s="31">
        <v>126.6628178426556</v>
      </c>
      <c r="R98" s="31">
        <v>96.328592749550623</v>
      </c>
      <c r="S98" s="31">
        <v>111.85955979481945</v>
      </c>
      <c r="T98" s="31">
        <v>111.5622167279359</v>
      </c>
      <c r="U98" s="23"/>
      <c r="V98" s="43">
        <v>43983</v>
      </c>
      <c r="W98" s="31">
        <f t="shared" si="95"/>
        <v>-1.086820650507363</v>
      </c>
      <c r="X98" s="31">
        <f t="shared" si="96"/>
        <v>-11.682767799828966</v>
      </c>
      <c r="Y98" s="31">
        <f t="shared" si="97"/>
        <v>-2.6393066654458153</v>
      </c>
      <c r="Z98" s="31">
        <f t="shared" si="98"/>
        <v>-3.2874278579987219</v>
      </c>
      <c r="AA98" s="31">
        <f t="shared" si="99"/>
        <v>-11.556976371789744</v>
      </c>
      <c r="AB98" s="31">
        <f t="shared" si="100"/>
        <v>-4.9570113822121158</v>
      </c>
      <c r="AC98" s="31">
        <f t="shared" si="101"/>
        <v>-28.130043931604249</v>
      </c>
      <c r="AD98" s="31">
        <f t="shared" si="102"/>
        <v>-45.842593707142619</v>
      </c>
      <c r="AE98" s="31">
        <f t="shared" si="103"/>
        <v>2.2345250540281683</v>
      </c>
      <c r="AF98" s="31">
        <f t="shared" si="104"/>
        <v>3.1259085454694571</v>
      </c>
      <c r="AG98" s="31">
        <f t="shared" si="105"/>
        <v>1.2303188107287468</v>
      </c>
      <c r="AH98" s="31">
        <f t="shared" si="106"/>
        <v>-8.3222729153129507</v>
      </c>
      <c r="AI98" s="31">
        <f t="shared" si="107"/>
        <v>-15.615489375624279</v>
      </c>
      <c r="AJ98" s="31">
        <f t="shared" si="108"/>
        <v>-0.29041140307855073</v>
      </c>
      <c r="AK98" s="31">
        <f t="shared" si="109"/>
        <v>-9.8871560438992105</v>
      </c>
      <c r="AL98" s="31">
        <f t="shared" si="110"/>
        <v>-8.6658406978552591</v>
      </c>
      <c r="AM98" s="31">
        <f t="shared" si="111"/>
        <v>-20.722623902383546</v>
      </c>
      <c r="AN98" s="31">
        <f t="shared" si="112"/>
        <v>-15.090345456413374</v>
      </c>
      <c r="AO98" s="31">
        <f t="shared" si="113"/>
        <v>-7.3714398048272614</v>
      </c>
      <c r="AP98" s="23"/>
      <c r="AQ98" s="23"/>
      <c r="AR98" s="58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M98" s="58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</row>
    <row r="99" spans="1:84" s="60" customFormat="1" ht="15" x14ac:dyDescent="0.3">
      <c r="A99" s="43">
        <v>44013</v>
      </c>
      <c r="B99" s="31">
        <v>109.2766988686956</v>
      </c>
      <c r="C99" s="31">
        <v>68.982757054103502</v>
      </c>
      <c r="D99" s="31">
        <v>121.72424452167218</v>
      </c>
      <c r="E99" s="31">
        <v>104.02452195875237</v>
      </c>
      <c r="F99" s="31">
        <v>129.51221950034721</v>
      </c>
      <c r="G99" s="31">
        <v>117.67644638386606</v>
      </c>
      <c r="H99" s="31">
        <v>101.80856803398954</v>
      </c>
      <c r="I99" s="31">
        <v>85.512356524613949</v>
      </c>
      <c r="J99" s="31">
        <v>128.8264172279697</v>
      </c>
      <c r="K99" s="31">
        <v>155.23406285285714</v>
      </c>
      <c r="L99" s="31">
        <v>129.30983242636373</v>
      </c>
      <c r="M99" s="31">
        <v>114.97611084955361</v>
      </c>
      <c r="N99" s="31">
        <v>116.98765194592438</v>
      </c>
      <c r="O99" s="31">
        <v>123.27866456314666</v>
      </c>
      <c r="P99" s="31">
        <v>109.59363605216602</v>
      </c>
      <c r="Q99" s="31">
        <v>140.76479084174437</v>
      </c>
      <c r="R99" s="31">
        <v>100.92134354041998</v>
      </c>
      <c r="S99" s="31">
        <v>119.59730821418439</v>
      </c>
      <c r="T99" s="31">
        <v>118.5049226968968</v>
      </c>
      <c r="U99" s="23"/>
      <c r="V99" s="43">
        <v>44013</v>
      </c>
      <c r="W99" s="31">
        <f t="shared" ref="W99:W101" si="114">B99/B87*100-100</f>
        <v>0.50731731824630799</v>
      </c>
      <c r="X99" s="31">
        <f t="shared" ref="X99:X101" si="115">C99/C87*100-100</f>
        <v>-8.8760092299178837</v>
      </c>
      <c r="Y99" s="31">
        <f t="shared" ref="Y99:Y101" si="116">D99/D87*100-100</f>
        <v>0.14263516072490745</v>
      </c>
      <c r="Z99" s="31">
        <f t="shared" ref="Z99:Z101" si="117">E99/E87*100-100</f>
        <v>0.60535572825348538</v>
      </c>
      <c r="AA99" s="31">
        <f t="shared" ref="AA99:AA101" si="118">F99/F87*100-100</f>
        <v>-2.8671271728884449</v>
      </c>
      <c r="AB99" s="31">
        <f t="shared" ref="AB99:AB101" si="119">G99/G87*100-100</f>
        <v>-1.1218038605486242</v>
      </c>
      <c r="AC99" s="31">
        <f t="shared" ref="AC99:AC101" si="120">H99/H87*100-100</f>
        <v>-14.557983050793197</v>
      </c>
      <c r="AD99" s="31">
        <f t="shared" ref="AD99:AD101" si="121">I99/I87*100-100</f>
        <v>-39.387536916228768</v>
      </c>
      <c r="AE99" s="31">
        <f t="shared" ref="AE99:AE101" si="122">J99/J87*100-100</f>
        <v>-0.59774637458629343</v>
      </c>
      <c r="AF99" s="31">
        <f t="shared" ref="AF99:AF101" si="123">K99/K87*100-100</f>
        <v>5.717302616949965</v>
      </c>
      <c r="AG99" s="31">
        <f t="shared" ref="AG99:AG101" si="124">L99/L87*100-100</f>
        <v>1.6726527924495542</v>
      </c>
      <c r="AH99" s="31">
        <f t="shared" ref="AH99:AH101" si="125">M99/M87*100-100</f>
        <v>-7.6541457351002862</v>
      </c>
      <c r="AI99" s="31">
        <f t="shared" ref="AI99:AI101" si="126">N99/N87*100-100</f>
        <v>-2.6374958331008287</v>
      </c>
      <c r="AJ99" s="31">
        <f t="shared" ref="AJ99:AJ101" si="127">O99/O87*100-100</f>
        <v>8.7753758162705253E-2</v>
      </c>
      <c r="AK99" s="31">
        <f t="shared" ref="AK99:AK101" si="128">P99/P87*100-100</f>
        <v>-4.9531137886262968</v>
      </c>
      <c r="AL99" s="31">
        <f t="shared" ref="AL99:AL101" si="129">Q99/Q87*100-100</f>
        <v>-2.6621976449862927</v>
      </c>
      <c r="AM99" s="31">
        <f t="shared" ref="AM99:AM101" si="130">R99/R87*100-100</f>
        <v>-16.325502423240451</v>
      </c>
      <c r="AN99" s="31">
        <f t="shared" ref="AN99:AN101" si="131">S99/S87*100-100</f>
        <v>-10.077826734825436</v>
      </c>
      <c r="AO99" s="31">
        <f t="shared" ref="AO99:AO101" si="132">T99/T87*100-100</f>
        <v>-3.5938740440487607</v>
      </c>
      <c r="AP99" s="23"/>
      <c r="AQ99" s="23"/>
      <c r="AR99" s="58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M99" s="58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</row>
    <row r="100" spans="1:84" s="60" customFormat="1" ht="15" x14ac:dyDescent="0.3">
      <c r="A100" s="43">
        <v>44044</v>
      </c>
      <c r="B100" s="31">
        <v>111.91969826428735</v>
      </c>
      <c r="C100" s="31">
        <v>73.759874155691648</v>
      </c>
      <c r="D100" s="31">
        <v>119.43549097584987</v>
      </c>
      <c r="E100" s="31">
        <v>114.98234843339476</v>
      </c>
      <c r="F100" s="31">
        <v>133.15232731716563</v>
      </c>
      <c r="G100" s="31">
        <v>122.83521291359301</v>
      </c>
      <c r="H100" s="31">
        <v>106.94042084214954</v>
      </c>
      <c r="I100" s="31">
        <v>98.159238669056379</v>
      </c>
      <c r="J100" s="31">
        <v>127.55716839427721</v>
      </c>
      <c r="K100" s="31">
        <v>149.85523119631853</v>
      </c>
      <c r="L100" s="31">
        <v>130.17141184902783</v>
      </c>
      <c r="M100" s="31">
        <v>113.22388565729391</v>
      </c>
      <c r="N100" s="31">
        <v>104.9053146189886</v>
      </c>
      <c r="O100" s="31">
        <v>123.3131827968575</v>
      </c>
      <c r="P100" s="31">
        <v>112.82045912162538</v>
      </c>
      <c r="Q100" s="31">
        <v>143.40905407457851</v>
      </c>
      <c r="R100" s="31">
        <v>103.39931445672559</v>
      </c>
      <c r="S100" s="31">
        <v>126.58523038204075</v>
      </c>
      <c r="T100" s="31">
        <v>120.6031597501273</v>
      </c>
      <c r="U100" s="23"/>
      <c r="V100" s="43">
        <v>44044</v>
      </c>
      <c r="W100" s="31">
        <f t="shared" si="114"/>
        <v>0.17079609500740389</v>
      </c>
      <c r="X100" s="31">
        <f t="shared" si="115"/>
        <v>-0.99733194628514354</v>
      </c>
      <c r="Y100" s="31">
        <f t="shared" si="116"/>
        <v>2.4453967652119815</v>
      </c>
      <c r="Z100" s="31">
        <f t="shared" si="117"/>
        <v>9.9130550367795962</v>
      </c>
      <c r="AA100" s="31">
        <f t="shared" si="118"/>
        <v>-0.86768132715356217</v>
      </c>
      <c r="AB100" s="31">
        <f t="shared" si="119"/>
        <v>1.5550352290676841</v>
      </c>
      <c r="AC100" s="31">
        <f t="shared" si="120"/>
        <v>-10.940634301205492</v>
      </c>
      <c r="AD100" s="31">
        <f t="shared" si="121"/>
        <v>-27.394721241595633</v>
      </c>
      <c r="AE100" s="31">
        <f t="shared" si="122"/>
        <v>2.7496300363593349</v>
      </c>
      <c r="AF100" s="31">
        <f t="shared" si="123"/>
        <v>6.4559566386304112</v>
      </c>
      <c r="AG100" s="31">
        <f t="shared" si="124"/>
        <v>2.3598733019070721</v>
      </c>
      <c r="AH100" s="31">
        <f t="shared" si="125"/>
        <v>-6.5279622136441873</v>
      </c>
      <c r="AI100" s="31">
        <f t="shared" si="126"/>
        <v>-4.7052266155919682</v>
      </c>
      <c r="AJ100" s="31">
        <f t="shared" si="127"/>
        <v>2.3536964486794432E-3</v>
      </c>
      <c r="AK100" s="31">
        <f t="shared" si="128"/>
        <v>-2.6931247448533355</v>
      </c>
      <c r="AL100" s="31">
        <f t="shared" si="129"/>
        <v>5.7121231314809506E-2</v>
      </c>
      <c r="AM100" s="31">
        <f t="shared" si="130"/>
        <v>-13.180956960179685</v>
      </c>
      <c r="AN100" s="31">
        <f t="shared" si="131"/>
        <v>-4.8820111431672899</v>
      </c>
      <c r="AO100" s="31">
        <f t="shared" si="132"/>
        <v>-1.0929698216548047</v>
      </c>
      <c r="AP100" s="23"/>
      <c r="AQ100" s="23"/>
      <c r="AR100" s="58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M100" s="58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</row>
    <row r="101" spans="1:84" s="60" customFormat="1" ht="15" x14ac:dyDescent="0.3">
      <c r="A101" s="43">
        <v>44075</v>
      </c>
      <c r="B101" s="31">
        <v>108.56461201857199</v>
      </c>
      <c r="C101" s="31">
        <v>71.817797279969213</v>
      </c>
      <c r="D101" s="31">
        <v>118.50655418173602</v>
      </c>
      <c r="E101" s="31">
        <v>124.89556304987056</v>
      </c>
      <c r="F101" s="31">
        <v>127.2867682952125</v>
      </c>
      <c r="G101" s="31">
        <v>126.58055209319642</v>
      </c>
      <c r="H101" s="31">
        <v>110.86472712760775</v>
      </c>
      <c r="I101" s="31">
        <v>100.03092410932021</v>
      </c>
      <c r="J101" s="31">
        <v>128.7007848968814</v>
      </c>
      <c r="K101" s="31">
        <v>148.23622088312598</v>
      </c>
      <c r="L101" s="31">
        <v>131.34207057535343</v>
      </c>
      <c r="M101" s="31">
        <v>111.90225512582111</v>
      </c>
      <c r="N101" s="31">
        <v>110.37404164050503</v>
      </c>
      <c r="O101" s="31">
        <v>123.47682255950971</v>
      </c>
      <c r="P101" s="31">
        <v>107.06286800080503</v>
      </c>
      <c r="Q101" s="31">
        <v>147.90670698167725</v>
      </c>
      <c r="R101" s="31">
        <v>112.85038500457708</v>
      </c>
      <c r="S101" s="31">
        <v>132.28554387432015</v>
      </c>
      <c r="T101" s="31">
        <v>121.71996927795657</v>
      </c>
      <c r="U101" s="23"/>
      <c r="V101" s="43">
        <v>44075</v>
      </c>
      <c r="W101" s="31">
        <f t="shared" si="114"/>
        <v>2.1399454318028006</v>
      </c>
      <c r="X101" s="31">
        <f t="shared" si="115"/>
        <v>1.4670267934983201</v>
      </c>
      <c r="Y101" s="31">
        <f t="shared" si="116"/>
        <v>6.2088566832160694</v>
      </c>
      <c r="Z101" s="31">
        <f t="shared" si="117"/>
        <v>13.433899331158301</v>
      </c>
      <c r="AA101" s="31">
        <f t="shared" si="118"/>
        <v>-7.0791558966613763</v>
      </c>
      <c r="AB101" s="31">
        <f t="shared" si="119"/>
        <v>3.852332078466489</v>
      </c>
      <c r="AC101" s="31">
        <f t="shared" si="120"/>
        <v>-10.309079285880898</v>
      </c>
      <c r="AD101" s="31">
        <f t="shared" si="121"/>
        <v>-22.312921237380962</v>
      </c>
      <c r="AE101" s="31">
        <f t="shared" si="122"/>
        <v>6.0795725362937674</v>
      </c>
      <c r="AF101" s="31">
        <f t="shared" si="123"/>
        <v>2.1544036878189416</v>
      </c>
      <c r="AG101" s="31">
        <f t="shared" si="124"/>
        <v>2.9119081626121783</v>
      </c>
      <c r="AH101" s="31">
        <f t="shared" si="125"/>
        <v>-4.9293987993065969</v>
      </c>
      <c r="AI101" s="31">
        <f t="shared" si="126"/>
        <v>-8.7461533567639691</v>
      </c>
      <c r="AJ101" s="31">
        <f t="shared" si="127"/>
        <v>0.25390907273670393</v>
      </c>
      <c r="AK101" s="31">
        <f t="shared" si="128"/>
        <v>-0.67052420997165996</v>
      </c>
      <c r="AL101" s="31">
        <f t="shared" si="129"/>
        <v>5.4980718343340556</v>
      </c>
      <c r="AM101" s="31">
        <f t="shared" si="130"/>
        <v>-4.516631257306841</v>
      </c>
      <c r="AN101" s="31">
        <f t="shared" si="131"/>
        <v>-0.2672073337439258</v>
      </c>
      <c r="AO101" s="31">
        <f t="shared" si="132"/>
        <v>0.76641648877591706</v>
      </c>
      <c r="AP101" s="23"/>
      <c r="AQ101" s="23"/>
      <c r="AR101" s="58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M101" s="58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</row>
    <row r="102" spans="1:84" s="60" customFormat="1" ht="15" x14ac:dyDescent="0.3">
      <c r="A102" s="43">
        <v>44105</v>
      </c>
      <c r="B102" s="31">
        <v>105.07905572176085</v>
      </c>
      <c r="C102" s="31">
        <v>76.886271575430925</v>
      </c>
      <c r="D102" s="31">
        <v>121.70741294854531</v>
      </c>
      <c r="E102" s="31">
        <v>136.11270492969442</v>
      </c>
      <c r="F102" s="31">
        <v>126.82467601426579</v>
      </c>
      <c r="G102" s="31">
        <v>129.436165682884</v>
      </c>
      <c r="H102" s="31">
        <v>112.22390114724119</v>
      </c>
      <c r="I102" s="31">
        <v>114.80625110450659</v>
      </c>
      <c r="J102" s="31">
        <v>136.05843378862244</v>
      </c>
      <c r="K102" s="31">
        <v>152.7729735325313</v>
      </c>
      <c r="L102" s="31">
        <v>133.17848804013573</v>
      </c>
      <c r="M102" s="31">
        <v>126.00330553777628</v>
      </c>
      <c r="N102" s="31">
        <v>130.38081734469537</v>
      </c>
      <c r="O102" s="31">
        <v>122.69119369420191</v>
      </c>
      <c r="P102" s="31">
        <v>104.68853223903926</v>
      </c>
      <c r="Q102" s="31">
        <v>154.88095421269045</v>
      </c>
      <c r="R102" s="31">
        <v>119.57285295848527</v>
      </c>
      <c r="S102" s="31">
        <v>136.63283824490389</v>
      </c>
      <c r="T102" s="31">
        <v>125.22211024704822</v>
      </c>
      <c r="U102" s="23"/>
      <c r="V102" s="43">
        <v>44105</v>
      </c>
      <c r="W102" s="31">
        <f t="shared" ref="W102:W104" si="133">B102/B90*100-100</f>
        <v>-0.97348087797958271</v>
      </c>
      <c r="X102" s="31">
        <f t="shared" ref="X102:X104" si="134">C102/C90*100-100</f>
        <v>6.285906795458402</v>
      </c>
      <c r="Y102" s="31">
        <f t="shared" ref="Y102:Y104" si="135">D102/D90*100-100</f>
        <v>3.6668093489629285</v>
      </c>
      <c r="Z102" s="31">
        <f t="shared" ref="Z102:Z104" si="136">E102/E90*100-100</f>
        <v>3.3082191127261922</v>
      </c>
      <c r="AA102" s="31">
        <f t="shared" ref="AA102:AA104" si="137">F102/F90*100-100</f>
        <v>-1.5868336122878901</v>
      </c>
      <c r="AB102" s="31">
        <f t="shared" ref="AB102:AB104" si="138">G102/G90*100-100</f>
        <v>3.9195832674197248</v>
      </c>
      <c r="AC102" s="31">
        <f t="shared" ref="AC102:AC104" si="139">H102/H90*100-100</f>
        <v>-11.175237409028284</v>
      </c>
      <c r="AD102" s="31">
        <f t="shared" ref="AD102:AD104" si="140">I102/I90*100-100</f>
        <v>-16.70329147652329</v>
      </c>
      <c r="AE102" s="31">
        <f t="shared" ref="AE102:AE104" si="141">J102/J90*100-100</f>
        <v>3.5531628530362696</v>
      </c>
      <c r="AF102" s="31">
        <f t="shared" ref="AF102:AF104" si="142">K102/K90*100-100</f>
        <v>3.3876576173305324</v>
      </c>
      <c r="AG102" s="31">
        <f t="shared" ref="AG102:AG104" si="143">L102/L90*100-100</f>
        <v>3.1475896472574334</v>
      </c>
      <c r="AH102" s="31">
        <f t="shared" ref="AH102:AH104" si="144">M102/M90*100-100</f>
        <v>-2.4216680089374023</v>
      </c>
      <c r="AI102" s="31">
        <f t="shared" ref="AI102:AI104" si="145">N102/N90*100-100</f>
        <v>5.7253469692620342</v>
      </c>
      <c r="AJ102" s="31">
        <f t="shared" ref="AJ102:AJ104" si="146">O102/O90*100-100</f>
        <v>0.4340893562333008</v>
      </c>
      <c r="AK102" s="31">
        <f t="shared" ref="AK102:AK104" si="147">P102/P90*100-100</f>
        <v>13.607813300990301</v>
      </c>
      <c r="AL102" s="31">
        <f t="shared" ref="AL102:AL104" si="148">Q102/Q90*100-100</f>
        <v>7.9898444340475123</v>
      </c>
      <c r="AM102" s="31">
        <f t="shared" ref="AM102:AM104" si="149">R102/R90*100-100</f>
        <v>-2.453418589485068E-2</v>
      </c>
      <c r="AN102" s="31">
        <f t="shared" ref="AN102:AN104" si="150">S102/S90*100-100</f>
        <v>0.64677936292625304</v>
      </c>
      <c r="AO102" s="31">
        <f t="shared" ref="AO102:AO104" si="151">T102/T90*100-100</f>
        <v>1.8112785662515023</v>
      </c>
      <c r="AP102" s="23"/>
      <c r="AQ102" s="23"/>
      <c r="AR102" s="58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M102" s="58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</row>
    <row r="103" spans="1:84" s="60" customFormat="1" ht="15" x14ac:dyDescent="0.3">
      <c r="A103" s="43">
        <v>44136</v>
      </c>
      <c r="B103" s="31">
        <v>111.55207937522137</v>
      </c>
      <c r="C103" s="31">
        <v>68.268092526788493</v>
      </c>
      <c r="D103" s="31">
        <v>123.31574280102608</v>
      </c>
      <c r="E103" s="31">
        <v>134.5515987824362</v>
      </c>
      <c r="F103" s="31">
        <v>132.95268117398288</v>
      </c>
      <c r="G103" s="31">
        <v>133.03422555367743</v>
      </c>
      <c r="H103" s="31">
        <v>115.62506900593026</v>
      </c>
      <c r="I103" s="31">
        <v>116.2913871965803</v>
      </c>
      <c r="J103" s="31">
        <v>135.74162989991044</v>
      </c>
      <c r="K103" s="31">
        <v>153.73045430698104</v>
      </c>
      <c r="L103" s="31">
        <v>133.90853299138084</v>
      </c>
      <c r="M103" s="31">
        <v>130.13021310210488</v>
      </c>
      <c r="N103" s="31">
        <v>129.25821871031445</v>
      </c>
      <c r="O103" s="31">
        <v>123.328704238272</v>
      </c>
      <c r="P103" s="31">
        <v>111.68833641768101</v>
      </c>
      <c r="Q103" s="31">
        <v>152.38070735190391</v>
      </c>
      <c r="R103" s="31">
        <v>119.77533649024036</v>
      </c>
      <c r="S103" s="31">
        <v>143.83461820987119</v>
      </c>
      <c r="T103" s="31">
        <v>128.02727376135201</v>
      </c>
      <c r="U103" s="23"/>
      <c r="V103" s="43">
        <v>44136</v>
      </c>
      <c r="W103" s="31">
        <f t="shared" si="133"/>
        <v>-0.71204097654515408</v>
      </c>
      <c r="X103" s="31">
        <f t="shared" si="134"/>
        <v>-6.7156740709326641</v>
      </c>
      <c r="Y103" s="31">
        <f t="shared" si="135"/>
        <v>-3.897180151118107E-2</v>
      </c>
      <c r="Z103" s="31">
        <f t="shared" si="136"/>
        <v>-2.7412301582094187</v>
      </c>
      <c r="AA103" s="31">
        <f t="shared" si="137"/>
        <v>-3.5265857890476155</v>
      </c>
      <c r="AB103" s="31">
        <f t="shared" si="138"/>
        <v>4.4093534803349996</v>
      </c>
      <c r="AC103" s="31">
        <f t="shared" si="139"/>
        <v>-10.395945798463885</v>
      </c>
      <c r="AD103" s="31">
        <f t="shared" si="140"/>
        <v>-18.866808464476492</v>
      </c>
      <c r="AE103" s="31">
        <f t="shared" si="141"/>
        <v>-2.6492982296657033</v>
      </c>
      <c r="AF103" s="31">
        <f t="shared" si="142"/>
        <v>1.0392766845604768</v>
      </c>
      <c r="AG103" s="31">
        <f t="shared" si="143"/>
        <v>3.1442467156460765</v>
      </c>
      <c r="AH103" s="31">
        <f t="shared" si="144"/>
        <v>-1.805414100842853</v>
      </c>
      <c r="AI103" s="31">
        <f t="shared" si="145"/>
        <v>-2.7895156810675559</v>
      </c>
      <c r="AJ103" s="31">
        <f t="shared" si="146"/>
        <v>0.5744075226296701</v>
      </c>
      <c r="AK103" s="31">
        <f t="shared" si="147"/>
        <v>24.697816348029676</v>
      </c>
      <c r="AL103" s="31">
        <f t="shared" si="148"/>
        <v>8.0504758255076467</v>
      </c>
      <c r="AM103" s="31">
        <f t="shared" si="149"/>
        <v>-0.98365367638426449</v>
      </c>
      <c r="AN103" s="31">
        <f t="shared" si="150"/>
        <v>2.1032514324402598</v>
      </c>
      <c r="AO103" s="31">
        <f t="shared" si="151"/>
        <v>0.85702405799699477</v>
      </c>
      <c r="AP103" s="23"/>
      <c r="AQ103" s="23"/>
      <c r="AR103" s="58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M103" s="58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</row>
    <row r="104" spans="1:84" s="60" customFormat="1" ht="15" x14ac:dyDescent="0.3">
      <c r="A104" s="44">
        <v>44166</v>
      </c>
      <c r="B104" s="33">
        <v>120.15684508681039</v>
      </c>
      <c r="C104" s="33">
        <v>71.919738974099133</v>
      </c>
      <c r="D104" s="33">
        <v>133.6973007649344</v>
      </c>
      <c r="E104" s="33">
        <v>143.57686893822773</v>
      </c>
      <c r="F104" s="33">
        <v>134.71197432132192</v>
      </c>
      <c r="G104" s="33">
        <v>134.97428578133207</v>
      </c>
      <c r="H104" s="33">
        <v>122.8944008303984</v>
      </c>
      <c r="I104" s="33">
        <v>145.30913063831468</v>
      </c>
      <c r="J104" s="33">
        <v>160.03041909956113</v>
      </c>
      <c r="K104" s="33">
        <v>163.93470828849576</v>
      </c>
      <c r="L104" s="33">
        <v>134.85688129744395</v>
      </c>
      <c r="M104" s="33">
        <v>142.39370859390203</v>
      </c>
      <c r="N104" s="33">
        <v>150.03434572331304</v>
      </c>
      <c r="O104" s="33">
        <v>124.56230767934183</v>
      </c>
      <c r="P104" s="33">
        <v>109.86784815242672</v>
      </c>
      <c r="Q104" s="33">
        <v>160.51297394858727</v>
      </c>
      <c r="R104" s="33">
        <v>123.79474110677371</v>
      </c>
      <c r="S104" s="33">
        <v>149.60777008808606</v>
      </c>
      <c r="T104" s="33">
        <v>135.04612101649755</v>
      </c>
      <c r="U104" s="23"/>
      <c r="V104" s="44">
        <v>44166</v>
      </c>
      <c r="W104" s="33">
        <f t="shared" si="133"/>
        <v>1.0998232746904222</v>
      </c>
      <c r="X104" s="33">
        <f t="shared" si="134"/>
        <v>15.903561592937081</v>
      </c>
      <c r="Y104" s="33">
        <f t="shared" si="135"/>
        <v>5.2198496962213312</v>
      </c>
      <c r="Z104" s="33">
        <f t="shared" si="136"/>
        <v>8.9893307861752305</v>
      </c>
      <c r="AA104" s="33">
        <f t="shared" si="137"/>
        <v>-5.5191718947811239</v>
      </c>
      <c r="AB104" s="33">
        <f t="shared" si="138"/>
        <v>5.5933187188629745</v>
      </c>
      <c r="AC104" s="33">
        <f t="shared" si="139"/>
        <v>-7.7257070282292943</v>
      </c>
      <c r="AD104" s="33">
        <f t="shared" si="140"/>
        <v>-13.209796172833251</v>
      </c>
      <c r="AE104" s="33">
        <f t="shared" si="141"/>
        <v>9.0040967794079165</v>
      </c>
      <c r="AF104" s="33">
        <f t="shared" si="142"/>
        <v>6.3212029741045512</v>
      </c>
      <c r="AG104" s="33">
        <f t="shared" si="143"/>
        <v>3.448353481727338</v>
      </c>
      <c r="AH104" s="33">
        <f t="shared" si="144"/>
        <v>2.1649326671232814</v>
      </c>
      <c r="AI104" s="33">
        <f t="shared" si="145"/>
        <v>11.274033361863431</v>
      </c>
      <c r="AJ104" s="33">
        <f t="shared" si="146"/>
        <v>0.59759899861653309</v>
      </c>
      <c r="AK104" s="33">
        <f t="shared" si="147"/>
        <v>8.6650657720959998</v>
      </c>
      <c r="AL104" s="33">
        <f t="shared" si="148"/>
        <v>12.912710789330873</v>
      </c>
      <c r="AM104" s="33">
        <f t="shared" si="149"/>
        <v>1.4768064441822446</v>
      </c>
      <c r="AN104" s="33">
        <f t="shared" si="150"/>
        <v>4.7140489635626466</v>
      </c>
      <c r="AO104" s="33">
        <f t="shared" si="151"/>
        <v>3.5241725979577154</v>
      </c>
      <c r="AP104" s="23"/>
      <c r="AQ104" s="23"/>
      <c r="AR104" s="58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M104" s="58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</row>
    <row r="105" spans="1:84" s="60" customFormat="1" ht="15" x14ac:dyDescent="0.3">
      <c r="A105" s="45">
        <v>44197</v>
      </c>
      <c r="B105" s="35">
        <v>124.71150997244078</v>
      </c>
      <c r="C105" s="35">
        <v>63.863325886156098</v>
      </c>
      <c r="D105" s="35">
        <v>129.23572235921196</v>
      </c>
      <c r="E105" s="35">
        <v>132.00048573124926</v>
      </c>
      <c r="F105" s="35">
        <v>122.05860188985744</v>
      </c>
      <c r="G105" s="35">
        <v>132.37099902707845</v>
      </c>
      <c r="H105" s="35">
        <v>113.51415153603719</v>
      </c>
      <c r="I105" s="35">
        <v>116.4304495754114</v>
      </c>
      <c r="J105" s="35">
        <v>133.09768532655573</v>
      </c>
      <c r="K105" s="35">
        <v>166.03759003752486</v>
      </c>
      <c r="L105" s="35">
        <v>133.7024827641157</v>
      </c>
      <c r="M105" s="35">
        <v>120.22872817204565</v>
      </c>
      <c r="N105" s="35">
        <v>124.62781106672455</v>
      </c>
      <c r="O105" s="35">
        <v>122.50405957557113</v>
      </c>
      <c r="P105" s="35">
        <v>99.852896330246509</v>
      </c>
      <c r="Q105" s="35">
        <v>151.05139235329253</v>
      </c>
      <c r="R105" s="35">
        <v>121.25323882219448</v>
      </c>
      <c r="S105" s="35">
        <v>148.49065624602667</v>
      </c>
      <c r="T105" s="35">
        <v>128.87418796050278</v>
      </c>
      <c r="U105" s="23"/>
      <c r="V105" s="45">
        <v>44197</v>
      </c>
      <c r="W105" s="35">
        <f t="shared" ref="W105:W107" si="152">B105/B93*100-100</f>
        <v>2.1970737878363593</v>
      </c>
      <c r="X105" s="35">
        <f t="shared" ref="X105:X107" si="153">C105/C93*100-100</f>
        <v>-10.436511489217779</v>
      </c>
      <c r="Y105" s="35">
        <f t="shared" ref="Y105:Y107" si="154">D105/D93*100-100</f>
        <v>1.8024994015734848</v>
      </c>
      <c r="Z105" s="35">
        <f t="shared" ref="Z105:Z107" si="155">E105/E93*100-100</f>
        <v>-0.94326365130335432</v>
      </c>
      <c r="AA105" s="35">
        <f t="shared" ref="AA105:AA107" si="156">F105/F93*100-100</f>
        <v>3.7757759944372395</v>
      </c>
      <c r="AB105" s="35">
        <f t="shared" ref="AB105:AB107" si="157">G105/G93*100-100</f>
        <v>4.8282806545620076</v>
      </c>
      <c r="AC105" s="35">
        <f t="shared" ref="AC105:AC107" si="158">H105/H93*100-100</f>
        <v>-9.9509194073712308</v>
      </c>
      <c r="AD105" s="35">
        <f t="shared" ref="AD105:AD107" si="159">I105/I93*100-100</f>
        <v>-9.0408636394874833</v>
      </c>
      <c r="AE105" s="35">
        <f t="shared" ref="AE105:AE107" si="160">J105/J93*100-100</f>
        <v>0.47420064510855298</v>
      </c>
      <c r="AF105" s="35">
        <f t="shared" ref="AF105:AF107" si="161">K105/K93*100-100</f>
        <v>5.0966025058293098</v>
      </c>
      <c r="AG105" s="35">
        <f t="shared" ref="AG105:AG107" si="162">L105/L93*100-100</f>
        <v>3.3251915097213214</v>
      </c>
      <c r="AH105" s="35">
        <f t="shared" ref="AH105:AH107" si="163">M105/M93*100-100</f>
        <v>1.2023241395455955</v>
      </c>
      <c r="AI105" s="35">
        <f t="shared" ref="AI105:AI107" si="164">N105/N93*100-100</f>
        <v>-0.72417230745294603</v>
      </c>
      <c r="AJ105" s="35">
        <f t="shared" ref="AJ105:AJ107" si="165">O105/O93*100-100</f>
        <v>3.7137911574873783E-2</v>
      </c>
      <c r="AK105" s="35">
        <f t="shared" ref="AK105:AK107" si="166">P105/P93*100-100</f>
        <v>-9.4276408260251685</v>
      </c>
      <c r="AL105" s="35">
        <f t="shared" ref="AL105:AL107" si="167">Q105/Q93*100-100</f>
        <v>8.0157310770131289</v>
      </c>
      <c r="AM105" s="35">
        <f t="shared" ref="AM105:AM107" si="168">R105/R93*100-100</f>
        <v>-0.45639740347365887</v>
      </c>
      <c r="AN105" s="35">
        <f t="shared" ref="AN105:AN107" si="169">S105/S93*100-100</f>
        <v>4.2186296441929443</v>
      </c>
      <c r="AO105" s="35">
        <f t="shared" ref="AO105:AO107" si="170">T105/T93*100-100</f>
        <v>1.455395323106373</v>
      </c>
      <c r="AP105" s="23"/>
      <c r="AQ105" s="23"/>
      <c r="AR105" s="58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M105" s="58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</row>
    <row r="106" spans="1:84" s="60" customFormat="1" ht="15" x14ac:dyDescent="0.3">
      <c r="A106" s="40">
        <v>44228</v>
      </c>
      <c r="B106" s="27">
        <v>128.24189422711154</v>
      </c>
      <c r="C106" s="27">
        <v>70.629335842025114</v>
      </c>
      <c r="D106" s="27">
        <v>128.60354316038988</v>
      </c>
      <c r="E106" s="27">
        <v>123.85233097327044</v>
      </c>
      <c r="F106" s="27">
        <v>134.33993804672403</v>
      </c>
      <c r="G106" s="27">
        <v>129.96317072247697</v>
      </c>
      <c r="H106" s="27">
        <v>114.58429051218462</v>
      </c>
      <c r="I106" s="27">
        <v>108.00263533179101</v>
      </c>
      <c r="J106" s="27">
        <v>131.04632084655947</v>
      </c>
      <c r="K106" s="27">
        <v>149.72786096145774</v>
      </c>
      <c r="L106" s="27">
        <v>133.05431283795517</v>
      </c>
      <c r="M106" s="27">
        <v>122.41569532528125</v>
      </c>
      <c r="N106" s="27">
        <v>122.65596898451234</v>
      </c>
      <c r="O106" s="27">
        <v>125.71037497746325</v>
      </c>
      <c r="P106" s="27">
        <v>112.2656144605203</v>
      </c>
      <c r="Q106" s="27">
        <v>144.02284788280036</v>
      </c>
      <c r="R106" s="27">
        <v>117.54169154819277</v>
      </c>
      <c r="S106" s="27">
        <v>145.09641678131621</v>
      </c>
      <c r="T106" s="27">
        <v>128.60962368941955</v>
      </c>
      <c r="U106" s="23"/>
      <c r="V106" s="40">
        <v>44228</v>
      </c>
      <c r="W106" s="27">
        <f t="shared" si="152"/>
        <v>0.77293225642809205</v>
      </c>
      <c r="X106" s="27">
        <f t="shared" si="153"/>
        <v>9.4725739671440721</v>
      </c>
      <c r="Y106" s="27">
        <f t="shared" si="154"/>
        <v>4.5783312045853961</v>
      </c>
      <c r="Z106" s="27">
        <f t="shared" si="155"/>
        <v>0.16576255090680547</v>
      </c>
      <c r="AA106" s="27">
        <f t="shared" si="156"/>
        <v>15.067108501743348</v>
      </c>
      <c r="AB106" s="27">
        <f t="shared" si="157"/>
        <v>4.4967506471529362</v>
      </c>
      <c r="AC106" s="27">
        <f t="shared" si="158"/>
        <v>-7.1996372207188415</v>
      </c>
      <c r="AD106" s="27">
        <f t="shared" si="159"/>
        <v>-16.907662906316403</v>
      </c>
      <c r="AE106" s="27">
        <f t="shared" si="160"/>
        <v>8.7432463701724288</v>
      </c>
      <c r="AF106" s="27">
        <f t="shared" si="161"/>
        <v>4.2637088485621462</v>
      </c>
      <c r="AG106" s="27">
        <f t="shared" si="162"/>
        <v>3.5458631092181463</v>
      </c>
      <c r="AH106" s="27">
        <f t="shared" si="163"/>
        <v>3.7161901007494009</v>
      </c>
      <c r="AI106" s="27">
        <f t="shared" si="164"/>
        <v>1.2375943004215912</v>
      </c>
      <c r="AJ106" s="27">
        <f t="shared" si="165"/>
        <v>0.1835898573838648</v>
      </c>
      <c r="AK106" s="27">
        <f t="shared" si="166"/>
        <v>-10.385414193210636</v>
      </c>
      <c r="AL106" s="27">
        <f t="shared" si="167"/>
        <v>8.318357330216287</v>
      </c>
      <c r="AM106" s="27">
        <f t="shared" si="168"/>
        <v>-1.4736827730600766</v>
      </c>
      <c r="AN106" s="27">
        <f t="shared" si="169"/>
        <v>5.1315365313843557</v>
      </c>
      <c r="AO106" s="27">
        <f t="shared" si="170"/>
        <v>2.467828016271099</v>
      </c>
      <c r="AP106" s="23"/>
      <c r="AQ106" s="23"/>
      <c r="AR106" s="58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M106" s="58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</row>
    <row r="107" spans="1:84" s="60" customFormat="1" ht="15" x14ac:dyDescent="0.3">
      <c r="A107" s="40">
        <v>44256</v>
      </c>
      <c r="B107" s="27">
        <v>133.75418058978633</v>
      </c>
      <c r="C107" s="27">
        <v>74.953271694028686</v>
      </c>
      <c r="D107" s="27">
        <v>136.02264567773446</v>
      </c>
      <c r="E107" s="27">
        <v>129.95796783342252</v>
      </c>
      <c r="F107" s="27">
        <v>133.91596512639273</v>
      </c>
      <c r="G107" s="27">
        <v>130.06202962072186</v>
      </c>
      <c r="H107" s="27">
        <v>116.90739885369055</v>
      </c>
      <c r="I107" s="27">
        <v>119.26939898173215</v>
      </c>
      <c r="J107" s="27">
        <v>142.74112967097875</v>
      </c>
      <c r="K107" s="27">
        <v>153.82293847676104</v>
      </c>
      <c r="L107" s="27">
        <v>133.8462235036348</v>
      </c>
      <c r="M107" s="27">
        <v>126.49272589886127</v>
      </c>
      <c r="N107" s="27">
        <v>138.00968900622848</v>
      </c>
      <c r="O107" s="27">
        <v>126.5970673433016</v>
      </c>
      <c r="P107" s="27">
        <v>128.75553520286729</v>
      </c>
      <c r="Q107" s="27">
        <v>150.68334274177423</v>
      </c>
      <c r="R107" s="27">
        <v>120.4256560949355</v>
      </c>
      <c r="S107" s="27">
        <v>146.38842894839502</v>
      </c>
      <c r="T107" s="27">
        <v>133.28659867373935</v>
      </c>
      <c r="U107" s="23"/>
      <c r="V107" s="40">
        <v>44256</v>
      </c>
      <c r="W107" s="27">
        <f t="shared" si="152"/>
        <v>2.793675839277256</v>
      </c>
      <c r="X107" s="27">
        <f t="shared" si="153"/>
        <v>22.592332995498793</v>
      </c>
      <c r="Y107" s="27">
        <f t="shared" si="154"/>
        <v>14.654406023410459</v>
      </c>
      <c r="Z107" s="27">
        <f t="shared" si="155"/>
        <v>4.539925095817182</v>
      </c>
      <c r="AA107" s="27">
        <f t="shared" si="156"/>
        <v>18.575952865569761</v>
      </c>
      <c r="AB107" s="27">
        <f t="shared" si="157"/>
        <v>8.6309552126407709</v>
      </c>
      <c r="AC107" s="27">
        <f t="shared" si="158"/>
        <v>6.8890096710346569</v>
      </c>
      <c r="AD107" s="27">
        <f t="shared" si="159"/>
        <v>24.30732038282008</v>
      </c>
      <c r="AE107" s="27">
        <f t="shared" si="160"/>
        <v>8.549744068098164</v>
      </c>
      <c r="AF107" s="27">
        <f t="shared" si="161"/>
        <v>6.4195860266039944</v>
      </c>
      <c r="AG107" s="27">
        <f t="shared" si="162"/>
        <v>4.3303785475360996</v>
      </c>
      <c r="AH107" s="27">
        <f t="shared" si="163"/>
        <v>8.1877365603505865</v>
      </c>
      <c r="AI107" s="27">
        <f t="shared" si="164"/>
        <v>17.673681169246152</v>
      </c>
      <c r="AJ107" s="27">
        <f t="shared" si="165"/>
        <v>0.87434144512847922</v>
      </c>
      <c r="AK107" s="27">
        <f t="shared" si="166"/>
        <v>15.296479683311489</v>
      </c>
      <c r="AL107" s="27">
        <f t="shared" si="167"/>
        <v>18.172602687628341</v>
      </c>
      <c r="AM107" s="27">
        <f t="shared" si="168"/>
        <v>5.6263120640173412</v>
      </c>
      <c r="AN107" s="27">
        <f t="shared" si="169"/>
        <v>13.819260758129204</v>
      </c>
      <c r="AO107" s="27">
        <f t="shared" si="170"/>
        <v>9.8192491563529671</v>
      </c>
      <c r="AP107" s="23"/>
      <c r="AQ107" s="23"/>
      <c r="AR107" s="58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M107" s="58"/>
      <c r="BN107" s="59"/>
      <c r="BO107" s="59"/>
      <c r="BP107" s="59"/>
      <c r="BQ107" s="59"/>
      <c r="BR107" s="59"/>
      <c r="BS107" s="59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</row>
    <row r="108" spans="1:84" s="60" customFormat="1" ht="15" x14ac:dyDescent="0.3">
      <c r="A108" s="40">
        <v>44287</v>
      </c>
      <c r="B108" s="27">
        <v>120.96266993873401</v>
      </c>
      <c r="C108" s="27">
        <v>77.373383244404693</v>
      </c>
      <c r="D108" s="27">
        <v>131.03067906082356</v>
      </c>
      <c r="E108" s="27">
        <v>114.30425721980551</v>
      </c>
      <c r="F108" s="27">
        <v>133.40142268983834</v>
      </c>
      <c r="G108" s="27">
        <v>132.0850640443158</v>
      </c>
      <c r="H108" s="27">
        <v>119.18424349113333</v>
      </c>
      <c r="I108" s="27">
        <v>127.2407086038171</v>
      </c>
      <c r="J108" s="27">
        <v>136.89669385195634</v>
      </c>
      <c r="K108" s="27">
        <v>158.03471309243386</v>
      </c>
      <c r="L108" s="27">
        <v>134.08171365388526</v>
      </c>
      <c r="M108" s="27">
        <v>129.60640000866894</v>
      </c>
      <c r="N108" s="27">
        <v>131.82528969495715</v>
      </c>
      <c r="O108" s="27">
        <v>125.73664491154418</v>
      </c>
      <c r="P108" s="27">
        <v>113.21507573098553</v>
      </c>
      <c r="Q108" s="27">
        <v>151.7615104778198</v>
      </c>
      <c r="R108" s="27">
        <v>111.38992827043063</v>
      </c>
      <c r="S108" s="27">
        <v>144.69506121424175</v>
      </c>
      <c r="T108" s="27">
        <v>130.05105806653557</v>
      </c>
      <c r="U108" s="23"/>
      <c r="V108" s="40">
        <v>44287</v>
      </c>
      <c r="W108" s="27">
        <f t="shared" ref="W108:W110" si="171">B108/B96*100-100</f>
        <v>6.0993695276276583</v>
      </c>
      <c r="X108" s="27">
        <f t="shared" ref="X108:X110" si="172">C108/C96*100-100</f>
        <v>29.018175427029803</v>
      </c>
      <c r="Y108" s="27">
        <f t="shared" ref="Y108:Y110" si="173">D108/D96*100-100</f>
        <v>17.229989507398329</v>
      </c>
      <c r="Z108" s="27">
        <f t="shared" ref="Z108:Z110" si="174">E108/E96*100-100</f>
        <v>5.6400133680844391</v>
      </c>
      <c r="AA108" s="27">
        <f t="shared" ref="AA108:AA110" si="175">F108/F96*100-100</f>
        <v>14.148241989030936</v>
      </c>
      <c r="AB108" s="27">
        <f t="shared" ref="AB108:AB110" si="176">G108/G96*100-100</f>
        <v>16.655539055792289</v>
      </c>
      <c r="AC108" s="27">
        <f t="shared" ref="AC108:AC110" si="177">H108/H96*100-100</f>
        <v>34.203614594107933</v>
      </c>
      <c r="AD108" s="27">
        <f t="shared" ref="AD108:AD110" si="178">I108/I96*100-100</f>
        <v>75.257631999737725</v>
      </c>
      <c r="AE108" s="27">
        <f t="shared" ref="AE108:AE110" si="179">J108/J96*100-100</f>
        <v>11.283885921669182</v>
      </c>
      <c r="AF108" s="27">
        <f t="shared" ref="AF108:AF110" si="180">K108/K96*100-100</f>
        <v>11.243396532762631</v>
      </c>
      <c r="AG108" s="27">
        <f t="shared" ref="AG108:AG110" si="181">L108/L96*100-100</f>
        <v>4.6218995469003801</v>
      </c>
      <c r="AH108" s="27">
        <f t="shared" ref="AH108:AH110" si="182">M108/M96*100-100</f>
        <v>9.2680426039748909</v>
      </c>
      <c r="AI108" s="27">
        <f t="shared" ref="AI108:AI110" si="183">N108/N96*100-100</f>
        <v>10.020654544682458</v>
      </c>
      <c r="AJ108" s="27">
        <f t="shared" ref="AJ108:AJ110" si="184">O108/O96*100-100</f>
        <v>2.2598774010806011</v>
      </c>
      <c r="AK108" s="27">
        <f t="shared" ref="AK108:AK110" si="185">P108/P96*100-100</f>
        <v>21.601699665124414</v>
      </c>
      <c r="AL108" s="27">
        <f t="shared" ref="AL108:AL110" si="186">Q108/Q96*100-100</f>
        <v>37.646624251664747</v>
      </c>
      <c r="AM108" s="27">
        <f t="shared" ref="AM108:AM110" si="187">R108/R96*100-100</f>
        <v>17.660576737712546</v>
      </c>
      <c r="AN108" s="27">
        <f t="shared" ref="AN108:AN110" si="188">S108/S96*100-100</f>
        <v>24.73304298479664</v>
      </c>
      <c r="AO108" s="27">
        <f t="shared" ref="AO108:AO110" si="189">T108/T96*100-100</f>
        <v>15.377274313097573</v>
      </c>
      <c r="AP108" s="23"/>
      <c r="AQ108" s="23"/>
      <c r="AR108" s="58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M108" s="58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</row>
    <row r="109" spans="1:84" s="60" customFormat="1" ht="15" x14ac:dyDescent="0.3">
      <c r="A109" s="40">
        <v>44317</v>
      </c>
      <c r="B109" s="27">
        <v>114.54951192981527</v>
      </c>
      <c r="C109" s="27">
        <v>75.579380782078545</v>
      </c>
      <c r="D109" s="27">
        <v>131.6485964570827</v>
      </c>
      <c r="E109" s="27">
        <v>124.28281966327744</v>
      </c>
      <c r="F109" s="27">
        <v>143.22002524545482</v>
      </c>
      <c r="G109" s="27">
        <v>131.00340789774143</v>
      </c>
      <c r="H109" s="27">
        <v>115.68834292469373</v>
      </c>
      <c r="I109" s="27">
        <v>138.14308723003518</v>
      </c>
      <c r="J109" s="27">
        <v>134.70554486890197</v>
      </c>
      <c r="K109" s="27">
        <v>161.84934056841527</v>
      </c>
      <c r="L109" s="27">
        <v>134.49451730831572</v>
      </c>
      <c r="M109" s="27">
        <v>125.87752484281781</v>
      </c>
      <c r="N109" s="27">
        <v>137.23625547027069</v>
      </c>
      <c r="O109" s="27">
        <v>125.25071916951286</v>
      </c>
      <c r="P109" s="27">
        <v>103.52104282255713</v>
      </c>
      <c r="Q109" s="27">
        <v>162.45637572110007</v>
      </c>
      <c r="R109" s="27">
        <v>114.55889795805851</v>
      </c>
      <c r="S109" s="27">
        <v>141.6259786606727</v>
      </c>
      <c r="T109" s="27">
        <v>130.00548679892469</v>
      </c>
      <c r="U109" s="23"/>
      <c r="V109" s="40">
        <v>44317</v>
      </c>
      <c r="W109" s="27">
        <f t="shared" si="171"/>
        <v>3.2618608971804406</v>
      </c>
      <c r="X109" s="27">
        <f t="shared" si="172"/>
        <v>18.598045037967182</v>
      </c>
      <c r="Y109" s="27">
        <f t="shared" si="173"/>
        <v>17.589519310643425</v>
      </c>
      <c r="Z109" s="27">
        <f t="shared" si="174"/>
        <v>22.309094355650913</v>
      </c>
      <c r="AA109" s="27">
        <f t="shared" si="175"/>
        <v>13.338547398532484</v>
      </c>
      <c r="AB109" s="27">
        <f t="shared" si="176"/>
        <v>19.829426807282218</v>
      </c>
      <c r="AC109" s="27">
        <f t="shared" si="177"/>
        <v>34.941858818194959</v>
      </c>
      <c r="AD109" s="27">
        <f t="shared" si="178"/>
        <v>62.924838514054073</v>
      </c>
      <c r="AE109" s="27">
        <f t="shared" si="179"/>
        <v>10.007374769685072</v>
      </c>
      <c r="AF109" s="27">
        <f t="shared" si="180"/>
        <v>9.9637412428173633</v>
      </c>
      <c r="AG109" s="27">
        <f t="shared" si="181"/>
        <v>5.1130294029729413</v>
      </c>
      <c r="AH109" s="27">
        <f t="shared" si="182"/>
        <v>11.956516297597219</v>
      </c>
      <c r="AI109" s="27">
        <f t="shared" si="183"/>
        <v>28.840161369273858</v>
      </c>
      <c r="AJ109" s="27">
        <f t="shared" si="184"/>
        <v>2.4399355535967118</v>
      </c>
      <c r="AK109" s="27">
        <f t="shared" si="185"/>
        <v>14.6788947527033</v>
      </c>
      <c r="AL109" s="27">
        <f t="shared" si="186"/>
        <v>39.227473894509899</v>
      </c>
      <c r="AM109" s="27">
        <f t="shared" si="187"/>
        <v>19.283264210896363</v>
      </c>
      <c r="AN109" s="27">
        <f t="shared" si="188"/>
        <v>29.180849027898148</v>
      </c>
      <c r="AO109" s="27">
        <f t="shared" si="189"/>
        <v>16.607828947631972</v>
      </c>
      <c r="AP109" s="23"/>
      <c r="AQ109" s="23"/>
      <c r="AR109" s="58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M109" s="58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</row>
    <row r="110" spans="1:84" s="60" customFormat="1" ht="15" x14ac:dyDescent="0.3">
      <c r="A110" s="40">
        <v>44348</v>
      </c>
      <c r="B110" s="27">
        <v>112.27112456803572</v>
      </c>
      <c r="C110" s="27">
        <v>73.258955764583149</v>
      </c>
      <c r="D110" s="27">
        <v>129.87633262406629</v>
      </c>
      <c r="E110" s="27">
        <v>118.59768676727039</v>
      </c>
      <c r="F110" s="27">
        <v>134.28971773668846</v>
      </c>
      <c r="G110" s="27">
        <v>130.05680294881759</v>
      </c>
      <c r="H110" s="27">
        <v>115.60701431259209</v>
      </c>
      <c r="I110" s="27">
        <v>113.64822970281455</v>
      </c>
      <c r="J110" s="27">
        <v>139.14615252518854</v>
      </c>
      <c r="K110" s="27">
        <v>157.01412496945716</v>
      </c>
      <c r="L110" s="27">
        <v>134.96370999426074</v>
      </c>
      <c r="M110" s="27">
        <v>121.72598296695061</v>
      </c>
      <c r="N110" s="27">
        <v>123.23297206773948</v>
      </c>
      <c r="O110" s="27">
        <v>125.26973683718434</v>
      </c>
      <c r="P110" s="27">
        <v>104.61584392888356</v>
      </c>
      <c r="Q110" s="27">
        <v>165.85226440062979</v>
      </c>
      <c r="R110" s="27">
        <v>111.8768178486721</v>
      </c>
      <c r="S110" s="27">
        <v>141.26040275898379</v>
      </c>
      <c r="T110" s="27">
        <v>127.54216851541052</v>
      </c>
      <c r="U110" s="23"/>
      <c r="V110" s="40">
        <v>44348</v>
      </c>
      <c r="W110" s="27">
        <f t="shared" si="171"/>
        <v>5.6645623410127399</v>
      </c>
      <c r="X110" s="27">
        <f t="shared" si="172"/>
        <v>27.197926822072759</v>
      </c>
      <c r="Y110" s="27">
        <f t="shared" si="173"/>
        <v>13.818762907198504</v>
      </c>
      <c r="Z110" s="27">
        <f t="shared" si="174"/>
        <v>12.037863639814191</v>
      </c>
      <c r="AA110" s="27">
        <f t="shared" si="175"/>
        <v>15.964354256594774</v>
      </c>
      <c r="AB110" s="27">
        <f t="shared" si="176"/>
        <v>16.150286401441491</v>
      </c>
      <c r="AC110" s="27">
        <f t="shared" si="177"/>
        <v>36.31094970760995</v>
      </c>
      <c r="AD110" s="27">
        <f t="shared" si="178"/>
        <v>53.831192376629559</v>
      </c>
      <c r="AE110" s="27">
        <f t="shared" si="179"/>
        <v>9.8926521628978747</v>
      </c>
      <c r="AF110" s="27">
        <f t="shared" si="180"/>
        <v>6.3390791299922995</v>
      </c>
      <c r="AG110" s="27">
        <f t="shared" si="181"/>
        <v>5.3771739073670659</v>
      </c>
      <c r="AH110" s="27">
        <f t="shared" si="182"/>
        <v>12.26799322110945</v>
      </c>
      <c r="AI110" s="27">
        <f t="shared" si="183"/>
        <v>22.248224683621444</v>
      </c>
      <c r="AJ110" s="27">
        <f t="shared" si="184"/>
        <v>2.3569844429035101</v>
      </c>
      <c r="AK110" s="27">
        <f t="shared" si="185"/>
        <v>9.8150176895254901</v>
      </c>
      <c r="AL110" s="27">
        <f t="shared" si="186"/>
        <v>30.939976881500087</v>
      </c>
      <c r="AM110" s="27">
        <f t="shared" si="187"/>
        <v>16.140820347647008</v>
      </c>
      <c r="AN110" s="27">
        <f t="shared" si="188"/>
        <v>26.283710590398712</v>
      </c>
      <c r="AO110" s="27">
        <f t="shared" si="189"/>
        <v>14.32380267814554</v>
      </c>
      <c r="AP110" s="23"/>
      <c r="AQ110" s="23"/>
      <c r="AR110" s="58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M110" s="58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  <c r="CD110" s="59"/>
      <c r="CE110" s="59"/>
      <c r="CF110" s="59"/>
    </row>
    <row r="111" spans="1:84" s="60" customFormat="1" ht="15" x14ac:dyDescent="0.3">
      <c r="A111" s="40">
        <v>44378</v>
      </c>
      <c r="B111" s="27">
        <v>112.48009926736614</v>
      </c>
      <c r="C111" s="27">
        <v>79.529589139024409</v>
      </c>
      <c r="D111" s="27">
        <v>133.11135939950447</v>
      </c>
      <c r="E111" s="27">
        <v>123.90513232738547</v>
      </c>
      <c r="F111" s="27">
        <v>144.88321902302732</v>
      </c>
      <c r="G111" s="27">
        <v>131.86261955048417</v>
      </c>
      <c r="H111" s="27">
        <v>117.7945816842461</v>
      </c>
      <c r="I111" s="27">
        <v>123.1294651380712</v>
      </c>
      <c r="J111" s="27">
        <v>137.08970356171412</v>
      </c>
      <c r="K111" s="27">
        <v>165.01889013407319</v>
      </c>
      <c r="L111" s="27">
        <v>136.23875906463195</v>
      </c>
      <c r="M111" s="27">
        <v>129.52664846037095</v>
      </c>
      <c r="N111" s="27">
        <v>136.18418095959569</v>
      </c>
      <c r="O111" s="27">
        <v>125.75869349898063</v>
      </c>
      <c r="P111" s="27">
        <v>114.15237127705871</v>
      </c>
      <c r="Q111" s="27">
        <v>175.23814168473771</v>
      </c>
      <c r="R111" s="27">
        <v>113.12738471433832</v>
      </c>
      <c r="S111" s="27">
        <v>143.11469991655974</v>
      </c>
      <c r="T111" s="27">
        <v>131.2201918114346</v>
      </c>
      <c r="U111" s="23"/>
      <c r="V111" s="40">
        <v>44378</v>
      </c>
      <c r="W111" s="27">
        <f t="shared" ref="W111:W113" si="190">B111/B99*100-100</f>
        <v>2.9314578787923153</v>
      </c>
      <c r="X111" s="27">
        <f t="shared" ref="X111:X113" si="191">C111/C99*100-100</f>
        <v>15.289084599284692</v>
      </c>
      <c r="Y111" s="27">
        <f t="shared" ref="Y111:Y113" si="192">D111/D99*100-100</f>
        <v>9.3548453905621756</v>
      </c>
      <c r="Z111" s="27">
        <f t="shared" ref="Z111:Z113" si="193">E111/E99*100-100</f>
        <v>19.111465252891151</v>
      </c>
      <c r="AA111" s="27">
        <f t="shared" ref="AA111:AA113" si="194">F111/F99*100-100</f>
        <v>11.868377811746882</v>
      </c>
      <c r="AB111" s="27">
        <f t="shared" ref="AB111:AB113" si="195">G111/G99*100-100</f>
        <v>12.055235862869409</v>
      </c>
      <c r="AC111" s="27">
        <f t="shared" ref="AC111:AC113" si="196">H111/H99*100-100</f>
        <v>15.702031723812766</v>
      </c>
      <c r="AD111" s="27">
        <f t="shared" ref="AD111:AD113" si="197">I111/I99*100-100</f>
        <v>43.990260755624831</v>
      </c>
      <c r="AE111" s="27">
        <f t="shared" ref="AE111:AE113" si="198">J111/J99*100-100</f>
        <v>6.4142793935826177</v>
      </c>
      <c r="AF111" s="27">
        <f t="shared" ref="AF111:AF113" si="199">K111/K99*100-100</f>
        <v>6.3032733289283698</v>
      </c>
      <c r="AG111" s="27">
        <f t="shared" ref="AG111:AG113" si="200">L111/L99*100-100</f>
        <v>5.3583911665912467</v>
      </c>
      <c r="AH111" s="27">
        <f t="shared" ref="AH111:AH113" si="201">M111/M99*100-100</f>
        <v>12.655270302068871</v>
      </c>
      <c r="AI111" s="27">
        <f t="shared" ref="AI111:AI113" si="202">N111/N99*100-100</f>
        <v>16.409021545747905</v>
      </c>
      <c r="AJ111" s="27">
        <f t="shared" ref="AJ111:AJ113" si="203">O111/O99*100-100</f>
        <v>2.0117259905615157</v>
      </c>
      <c r="AK111" s="27">
        <f t="shared" ref="AK111:AK113" si="204">P111/P99*100-100</f>
        <v>4.1596714819487772</v>
      </c>
      <c r="AL111" s="27">
        <f t="shared" ref="AL111:AL113" si="205">Q111/Q99*100-100</f>
        <v>24.490038053443499</v>
      </c>
      <c r="AM111" s="27">
        <f t="shared" ref="AM111:AM113" si="206">R111/R99*100-100</f>
        <v>12.094608281775109</v>
      </c>
      <c r="AN111" s="27">
        <f t="shared" ref="AN111:AN113" si="207">S111/S99*100-100</f>
        <v>19.663813553611533</v>
      </c>
      <c r="AO111" s="27">
        <f t="shared" ref="AO111:AO113" si="208">T111/T99*100-100</f>
        <v>10.7297391746839</v>
      </c>
      <c r="AP111" s="23"/>
      <c r="AQ111" s="23"/>
      <c r="AR111" s="58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M111" s="58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</row>
    <row r="112" spans="1:84" s="60" customFormat="1" ht="15" x14ac:dyDescent="0.3">
      <c r="A112" s="40">
        <v>44409</v>
      </c>
      <c r="B112" s="27">
        <v>116.41214252346134</v>
      </c>
      <c r="C112" s="27">
        <v>78.15258024081875</v>
      </c>
      <c r="D112" s="27">
        <v>125.72048063267781</v>
      </c>
      <c r="E112" s="27">
        <v>125.4550963134464</v>
      </c>
      <c r="F112" s="27">
        <v>142.57167383028064</v>
      </c>
      <c r="G112" s="27">
        <v>133.15376238068026</v>
      </c>
      <c r="H112" s="27">
        <v>118.71279814637462</v>
      </c>
      <c r="I112" s="27">
        <v>117.40238859718396</v>
      </c>
      <c r="J112" s="27">
        <v>136.11424644279464</v>
      </c>
      <c r="K112" s="27">
        <v>162.21713723040901</v>
      </c>
      <c r="L112" s="27">
        <v>136.67653265666414</v>
      </c>
      <c r="M112" s="27">
        <v>127.3656505462405</v>
      </c>
      <c r="N112" s="27">
        <v>118.90826881007308</v>
      </c>
      <c r="O112" s="27">
        <v>127.0882053912608</v>
      </c>
      <c r="P112" s="27">
        <v>115.91577717557865</v>
      </c>
      <c r="Q112" s="27">
        <v>176.85744601268527</v>
      </c>
      <c r="R112" s="27">
        <v>112.81903117353224</v>
      </c>
      <c r="S112" s="27">
        <v>144.00101963803178</v>
      </c>
      <c r="T112" s="27">
        <v>130.14475558711675</v>
      </c>
      <c r="U112" s="23"/>
      <c r="V112" s="40">
        <v>44409</v>
      </c>
      <c r="W112" s="27">
        <f t="shared" si="190"/>
        <v>4.0139888945782616</v>
      </c>
      <c r="X112" s="27">
        <f t="shared" si="191"/>
        <v>5.9554142891499851</v>
      </c>
      <c r="Y112" s="27">
        <f t="shared" si="192"/>
        <v>5.2622462598648951</v>
      </c>
      <c r="Z112" s="27">
        <f t="shared" si="193"/>
        <v>9.1081353118458281</v>
      </c>
      <c r="AA112" s="27">
        <f t="shared" si="194"/>
        <v>7.0741133128513525</v>
      </c>
      <c r="AB112" s="27">
        <f t="shared" si="195"/>
        <v>8.400318786719339</v>
      </c>
      <c r="AC112" s="27">
        <f t="shared" si="196"/>
        <v>11.008351389978003</v>
      </c>
      <c r="AD112" s="27">
        <f t="shared" si="197"/>
        <v>19.604013019096271</v>
      </c>
      <c r="AE112" s="27">
        <f t="shared" si="198"/>
        <v>6.7084258424956857</v>
      </c>
      <c r="AF112" s="27">
        <f t="shared" si="199"/>
        <v>8.2492322326043421</v>
      </c>
      <c r="AG112" s="27">
        <f t="shared" si="200"/>
        <v>4.997349813783174</v>
      </c>
      <c r="AH112" s="27">
        <f t="shared" si="201"/>
        <v>12.490089707529478</v>
      </c>
      <c r="AI112" s="27">
        <f t="shared" si="202"/>
        <v>13.348183780719381</v>
      </c>
      <c r="AJ112" s="27">
        <f t="shared" si="203"/>
        <v>3.0613292989299907</v>
      </c>
      <c r="AK112" s="27">
        <f t="shared" si="204"/>
        <v>2.7435786718580886</v>
      </c>
      <c r="AL112" s="27">
        <f t="shared" si="205"/>
        <v>23.323765820749529</v>
      </c>
      <c r="AM112" s="27">
        <f t="shared" si="206"/>
        <v>9.1100378820683261</v>
      </c>
      <c r="AN112" s="27">
        <f t="shared" si="207"/>
        <v>13.758152671863286</v>
      </c>
      <c r="AO112" s="27">
        <f t="shared" si="208"/>
        <v>7.9115637241663279</v>
      </c>
      <c r="AP112" s="23"/>
      <c r="AQ112" s="23"/>
      <c r="AR112" s="58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M112" s="58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</row>
    <row r="113" spans="1:84" s="60" customFormat="1" ht="15" x14ac:dyDescent="0.3">
      <c r="A113" s="40">
        <v>44440</v>
      </c>
      <c r="B113" s="27">
        <v>112.78419297597264</v>
      </c>
      <c r="C113" s="27">
        <v>74.07244839889637</v>
      </c>
      <c r="D113" s="27">
        <v>122.32908389407534</v>
      </c>
      <c r="E113" s="27">
        <v>129.8072570639045</v>
      </c>
      <c r="F113" s="27">
        <v>135.77414444946837</v>
      </c>
      <c r="G113" s="27">
        <v>133.48455178959549</v>
      </c>
      <c r="H113" s="27">
        <v>120.55732401873742</v>
      </c>
      <c r="I113" s="27">
        <v>115.90988957195569</v>
      </c>
      <c r="J113" s="27">
        <v>136.24261116086615</v>
      </c>
      <c r="K113" s="27">
        <v>156.97971496713507</v>
      </c>
      <c r="L113" s="27">
        <v>137.49168698714362</v>
      </c>
      <c r="M113" s="27">
        <v>125.60926519765486</v>
      </c>
      <c r="N113" s="27">
        <v>121.27134785226207</v>
      </c>
      <c r="O113" s="27">
        <v>127.22576779913308</v>
      </c>
      <c r="P113" s="27">
        <v>109.27449374075779</v>
      </c>
      <c r="Q113" s="27">
        <v>169.16919808758823</v>
      </c>
      <c r="R113" s="27">
        <v>118.92034275570789</v>
      </c>
      <c r="S113" s="27">
        <v>144.32788712804248</v>
      </c>
      <c r="T113" s="27">
        <v>128.76204612711982</v>
      </c>
      <c r="U113" s="23"/>
      <c r="V113" s="40">
        <v>44440</v>
      </c>
      <c r="W113" s="27">
        <f t="shared" si="190"/>
        <v>3.8867001677110267</v>
      </c>
      <c r="X113" s="27">
        <f t="shared" si="191"/>
        <v>3.1394044433551613</v>
      </c>
      <c r="Y113" s="27">
        <f t="shared" si="192"/>
        <v>3.2255850646684507</v>
      </c>
      <c r="Z113" s="27">
        <f t="shared" si="193"/>
        <v>3.9326409154124349</v>
      </c>
      <c r="AA113" s="27">
        <f t="shared" si="194"/>
        <v>6.6679170725517594</v>
      </c>
      <c r="AB113" s="27">
        <f t="shared" si="195"/>
        <v>5.4542341475299736</v>
      </c>
      <c r="AC113" s="27">
        <f t="shared" si="196"/>
        <v>8.7427238060788142</v>
      </c>
      <c r="AD113" s="27">
        <f t="shared" si="197"/>
        <v>15.874056552033778</v>
      </c>
      <c r="AE113" s="27">
        <f t="shared" si="198"/>
        <v>5.8599691291917537</v>
      </c>
      <c r="AF113" s="27">
        <f t="shared" si="199"/>
        <v>5.8983519897628298</v>
      </c>
      <c r="AG113" s="27">
        <f t="shared" si="200"/>
        <v>4.6821375548987021</v>
      </c>
      <c r="AH113" s="27">
        <f t="shared" si="201"/>
        <v>12.249091902948521</v>
      </c>
      <c r="AI113" s="27">
        <f t="shared" si="202"/>
        <v>9.8730698357954765</v>
      </c>
      <c r="AJ113" s="27">
        <f t="shared" si="203"/>
        <v>3.0361529896159709</v>
      </c>
      <c r="AK113" s="27">
        <f t="shared" si="204"/>
        <v>2.0657262235270366</v>
      </c>
      <c r="AL113" s="27">
        <f t="shared" si="205"/>
        <v>14.375609828528596</v>
      </c>
      <c r="AM113" s="27">
        <f t="shared" si="206"/>
        <v>5.3787656558589703</v>
      </c>
      <c r="AN113" s="27">
        <f t="shared" si="207"/>
        <v>9.1032949640841565</v>
      </c>
      <c r="AO113" s="27">
        <f t="shared" si="208"/>
        <v>5.7854737319906349</v>
      </c>
      <c r="AP113" s="23"/>
      <c r="AQ113" s="23"/>
      <c r="AR113" s="58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M113" s="58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</row>
    <row r="114" spans="1:84" s="60" customFormat="1" ht="15" x14ac:dyDescent="0.3">
      <c r="A114" s="40">
        <v>44470</v>
      </c>
      <c r="B114" s="27">
        <v>107.61862618103427</v>
      </c>
      <c r="C114" s="27">
        <v>74.800111186048781</v>
      </c>
      <c r="D114" s="27">
        <v>124.52850554548232</v>
      </c>
      <c r="E114" s="27">
        <v>133.24670636147573</v>
      </c>
      <c r="F114" s="27">
        <v>135.20132895870478</v>
      </c>
      <c r="G114" s="27">
        <v>134.92507407122693</v>
      </c>
      <c r="H114" s="27">
        <v>120.06317629800486</v>
      </c>
      <c r="I114" s="27">
        <v>129.63464583201346</v>
      </c>
      <c r="J114" s="27">
        <v>148.2157424673033</v>
      </c>
      <c r="K114" s="27">
        <v>158.64941334272103</v>
      </c>
      <c r="L114" s="27">
        <v>139.48294148170916</v>
      </c>
      <c r="M114" s="27">
        <v>140.15365362787986</v>
      </c>
      <c r="N114" s="27">
        <v>133.05174585959793</v>
      </c>
      <c r="O114" s="27">
        <v>126.86786548557102</v>
      </c>
      <c r="P114" s="27">
        <v>105.86405549076686</v>
      </c>
      <c r="Q114" s="27">
        <v>165.05326423026037</v>
      </c>
      <c r="R114" s="27">
        <v>123.93014373938686</v>
      </c>
      <c r="S114" s="27">
        <v>146.55725107797821</v>
      </c>
      <c r="T114" s="27">
        <v>130.6342842120132</v>
      </c>
      <c r="U114" s="23"/>
      <c r="V114" s="40">
        <v>44470</v>
      </c>
      <c r="W114" s="27">
        <f t="shared" ref="W114:W116" si="209">B114/B102*100-100</f>
        <v>2.4168188815837368</v>
      </c>
      <c r="X114" s="27">
        <f t="shared" ref="X114:X116" si="210">C114/C102*100-100</f>
        <v>-2.7133067407690135</v>
      </c>
      <c r="Y114" s="27">
        <f t="shared" ref="Y114:Y116" si="211">D114/D102*100-100</f>
        <v>2.3179299671168678</v>
      </c>
      <c r="Z114" s="27">
        <f t="shared" ref="Z114:Z116" si="212">E114/E102*100-100</f>
        <v>-2.1056069451408206</v>
      </c>
      <c r="AA114" s="27">
        <f t="shared" ref="AA114:AA116" si="213">F114/F102*100-100</f>
        <v>6.6049078205385996</v>
      </c>
      <c r="AB114" s="27">
        <f t="shared" ref="AB114:AB116" si="214">G114/G102*100-100</f>
        <v>4.2406296257188671</v>
      </c>
      <c r="AC114" s="27">
        <f t="shared" ref="AC114:AC116" si="215">H114/H102*100-100</f>
        <v>6.9853882021783278</v>
      </c>
      <c r="AD114" s="27">
        <f t="shared" ref="AD114:AD116" si="216">I114/I102*100-100</f>
        <v>12.916016841285739</v>
      </c>
      <c r="AE114" s="27">
        <f t="shared" ref="AE114:AE116" si="217">J114/J102*100-100</f>
        <v>8.9353583898872557</v>
      </c>
      <c r="AF114" s="27">
        <f t="shared" ref="AF114:AF116" si="218">K114/K102*100-100</f>
        <v>3.8465179241526073</v>
      </c>
      <c r="AG114" s="27">
        <f t="shared" ref="AG114:AG116" si="219">L114/L102*100-100</f>
        <v>4.7338376748003554</v>
      </c>
      <c r="AH114" s="27">
        <f t="shared" ref="AH114:AH116" si="220">M114/M102*100-100</f>
        <v>11.230140375850112</v>
      </c>
      <c r="AI114" s="27">
        <f t="shared" ref="AI114:AI116" si="221">N114/N102*100-100</f>
        <v>2.0485594194744579</v>
      </c>
      <c r="AJ114" s="27">
        <f t="shared" ref="AJ114:AJ116" si="222">O114/O102*100-100</f>
        <v>3.404214814128494</v>
      </c>
      <c r="AK114" s="27">
        <f t="shared" ref="AK114:AK116" si="223">P114/P102*100-100</f>
        <v>1.1228768104642768</v>
      </c>
      <c r="AL114" s="27">
        <f t="shared" ref="AL114:AL116" si="224">Q114/Q102*100-100</f>
        <v>6.5678249913161011</v>
      </c>
      <c r="AM114" s="27">
        <f t="shared" ref="AM114:AM116" si="225">R114/R102*100-100</f>
        <v>3.6440468493416347</v>
      </c>
      <c r="AN114" s="27">
        <f t="shared" ref="AN114:AN116" si="226">S114/S102*100-100</f>
        <v>7.2635634014171444</v>
      </c>
      <c r="AO114" s="27">
        <f t="shared" ref="AO114:AO116" si="227">T114/T102*100-100</f>
        <v>4.3220593825542579</v>
      </c>
      <c r="AP114" s="23"/>
      <c r="AQ114" s="23"/>
      <c r="AR114" s="58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M114" s="58"/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</row>
    <row r="115" spans="1:84" s="60" customFormat="1" ht="15" x14ac:dyDescent="0.3">
      <c r="A115" s="40">
        <v>44501</v>
      </c>
      <c r="B115" s="27">
        <v>117.59477768814517</v>
      </c>
      <c r="C115" s="27">
        <v>75.812165140783051</v>
      </c>
      <c r="D115" s="27">
        <v>129.37906704491795</v>
      </c>
      <c r="E115" s="27">
        <v>137.70014047678845</v>
      </c>
      <c r="F115" s="27">
        <v>148.04925017890176</v>
      </c>
      <c r="G115" s="27">
        <v>139.61102993038077</v>
      </c>
      <c r="H115" s="27">
        <v>128.2328347831909</v>
      </c>
      <c r="I115" s="27">
        <v>130.83880842065273</v>
      </c>
      <c r="J115" s="27">
        <v>141.47525732643183</v>
      </c>
      <c r="K115" s="27">
        <v>159.82049682384462</v>
      </c>
      <c r="L115" s="27">
        <v>140.60697873559491</v>
      </c>
      <c r="M115" s="27">
        <v>142.43942845834653</v>
      </c>
      <c r="N115" s="27">
        <v>145.1048217682368</v>
      </c>
      <c r="O115" s="27">
        <v>127.14854456054843</v>
      </c>
      <c r="P115" s="27">
        <v>113.45933574827815</v>
      </c>
      <c r="Q115" s="27">
        <v>161.69686931778875</v>
      </c>
      <c r="R115" s="27">
        <v>123.73765579830909</v>
      </c>
      <c r="S115" s="27">
        <v>152.86106083091093</v>
      </c>
      <c r="T115" s="27">
        <v>135.34318211209722</v>
      </c>
      <c r="U115" s="23"/>
      <c r="V115" s="40">
        <v>44501</v>
      </c>
      <c r="W115" s="27">
        <f t="shared" si="209"/>
        <v>5.4169302327375988</v>
      </c>
      <c r="X115" s="27">
        <f t="shared" si="210"/>
        <v>11.050656807254811</v>
      </c>
      <c r="Y115" s="27">
        <f t="shared" si="211"/>
        <v>4.9169101253156526</v>
      </c>
      <c r="Z115" s="27">
        <f t="shared" si="212"/>
        <v>2.340025479328034</v>
      </c>
      <c r="AA115" s="27">
        <f t="shared" si="213"/>
        <v>11.354843596695432</v>
      </c>
      <c r="AB115" s="27">
        <f t="shared" si="214"/>
        <v>4.9436935114488136</v>
      </c>
      <c r="AC115" s="27">
        <f t="shared" si="215"/>
        <v>10.904007137599208</v>
      </c>
      <c r="AD115" s="27">
        <f t="shared" si="216"/>
        <v>12.509457127277443</v>
      </c>
      <c r="AE115" s="27">
        <f t="shared" si="217"/>
        <v>4.2239270522603078</v>
      </c>
      <c r="AF115" s="27">
        <f t="shared" si="218"/>
        <v>3.9615068753407172</v>
      </c>
      <c r="AG115" s="27">
        <f t="shared" si="219"/>
        <v>5.0022545946681589</v>
      </c>
      <c r="AH115" s="27">
        <f t="shared" si="220"/>
        <v>9.4591525386832416</v>
      </c>
      <c r="AI115" s="27">
        <f t="shared" si="221"/>
        <v>12.259648334963359</v>
      </c>
      <c r="AJ115" s="27">
        <f t="shared" si="222"/>
        <v>3.097284079865517</v>
      </c>
      <c r="AK115" s="27">
        <f t="shared" si="223"/>
        <v>1.5856618402606841</v>
      </c>
      <c r="AL115" s="27">
        <f t="shared" si="224"/>
        <v>6.1137411210267771</v>
      </c>
      <c r="AM115" s="27">
        <f t="shared" si="225"/>
        <v>3.3081262171128003</v>
      </c>
      <c r="AN115" s="27">
        <f t="shared" si="226"/>
        <v>6.2755703274917494</v>
      </c>
      <c r="AO115" s="27">
        <f t="shared" si="227"/>
        <v>5.7143358097137593</v>
      </c>
      <c r="AP115" s="23"/>
      <c r="AQ115" s="23"/>
      <c r="AR115" s="58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M115" s="58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/>
    </row>
    <row r="116" spans="1:84" s="60" customFormat="1" ht="15" x14ac:dyDescent="0.3">
      <c r="A116" s="41">
        <v>44531</v>
      </c>
      <c r="B116" s="28">
        <v>124.41284300637541</v>
      </c>
      <c r="C116" s="28">
        <v>73.601216105840976</v>
      </c>
      <c r="D116" s="28">
        <v>138.85365037161776</v>
      </c>
      <c r="E116" s="28">
        <v>144.23743564290476</v>
      </c>
      <c r="F116" s="28">
        <v>147.15605999488682</v>
      </c>
      <c r="G116" s="28">
        <v>142.44412088203197</v>
      </c>
      <c r="H116" s="28">
        <v>137.0340923058892</v>
      </c>
      <c r="I116" s="28">
        <v>164.42652358045308</v>
      </c>
      <c r="J116" s="28">
        <v>152.97941314555629</v>
      </c>
      <c r="K116" s="28">
        <v>171.84158837534133</v>
      </c>
      <c r="L116" s="28">
        <v>141.85910433964168</v>
      </c>
      <c r="M116" s="28">
        <v>147.4611841305273</v>
      </c>
      <c r="N116" s="28">
        <v>150.00771622967943</v>
      </c>
      <c r="O116" s="28">
        <v>126.86898572510279</v>
      </c>
      <c r="P116" s="28">
        <v>109.78026275459422</v>
      </c>
      <c r="Q116" s="28">
        <v>167.5602654814968</v>
      </c>
      <c r="R116" s="28">
        <v>127.85912843121241</v>
      </c>
      <c r="S116" s="28">
        <v>156.70251962138943</v>
      </c>
      <c r="T116" s="28">
        <v>140.74998390833878</v>
      </c>
      <c r="U116" s="23"/>
      <c r="V116" s="41">
        <v>44531</v>
      </c>
      <c r="W116" s="28">
        <f t="shared" si="209"/>
        <v>3.5420353426308395</v>
      </c>
      <c r="X116" s="28">
        <f t="shared" si="210"/>
        <v>2.3379911491995244</v>
      </c>
      <c r="Y116" s="28">
        <f t="shared" si="211"/>
        <v>3.8567342625332515</v>
      </c>
      <c r="Z116" s="28">
        <f t="shared" si="212"/>
        <v>0.46007877840072808</v>
      </c>
      <c r="AA116" s="28">
        <f t="shared" si="213"/>
        <v>9.2375497696163507</v>
      </c>
      <c r="AB116" s="28">
        <f t="shared" si="214"/>
        <v>5.5342653287320047</v>
      </c>
      <c r="AC116" s="28">
        <f t="shared" si="215"/>
        <v>11.50556199464647</v>
      </c>
      <c r="AD116" s="28">
        <f t="shared" si="216"/>
        <v>13.156360414627358</v>
      </c>
      <c r="AE116" s="28">
        <f t="shared" si="217"/>
        <v>-4.4060410474949379</v>
      </c>
      <c r="AF116" s="28">
        <f t="shared" si="218"/>
        <v>4.8231885543913506</v>
      </c>
      <c r="AG116" s="28">
        <f t="shared" si="219"/>
        <v>5.1923364791103523</v>
      </c>
      <c r="AH116" s="28">
        <f t="shared" si="220"/>
        <v>3.5587776922626517</v>
      </c>
      <c r="AI116" s="28">
        <f t="shared" si="221"/>
        <v>-1.7748931756415232E-2</v>
      </c>
      <c r="AJ116" s="28">
        <f t="shared" si="222"/>
        <v>1.8518266791419649</v>
      </c>
      <c r="AK116" s="28">
        <f t="shared" si="223"/>
        <v>-7.9718861619085146E-2</v>
      </c>
      <c r="AL116" s="28">
        <f t="shared" si="224"/>
        <v>4.3904809434075958</v>
      </c>
      <c r="AM116" s="28">
        <f t="shared" si="225"/>
        <v>3.2831663834032696</v>
      </c>
      <c r="AN116" s="28">
        <f t="shared" si="226"/>
        <v>4.7422333272704691</v>
      </c>
      <c r="AO116" s="28">
        <f t="shared" si="227"/>
        <v>4.2236406709855885</v>
      </c>
      <c r="AP116" s="23"/>
      <c r="AQ116" s="23"/>
      <c r="AR116" s="58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M116" s="58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  <c r="CD116" s="59"/>
      <c r="CE116" s="59"/>
      <c r="CF116" s="59"/>
    </row>
    <row r="117" spans="1:84" s="60" customFormat="1" ht="15" hidden="1" x14ac:dyDescent="0.3">
      <c r="A117" s="42">
        <v>44562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3"/>
      <c r="V117" s="42">
        <v>44562</v>
      </c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3"/>
      <c r="AQ117" s="23"/>
      <c r="AR117" s="58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M117" s="58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  <c r="CD117" s="59"/>
      <c r="CE117" s="59"/>
      <c r="CF117" s="59"/>
    </row>
    <row r="118" spans="1:84" s="60" customFormat="1" ht="15" hidden="1" x14ac:dyDescent="0.3">
      <c r="A118" s="43">
        <v>44593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23"/>
      <c r="V118" s="43">
        <v>44593</v>
      </c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23"/>
      <c r="AQ118" s="23"/>
      <c r="AR118" s="58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M118" s="58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</row>
    <row r="119" spans="1:84" s="60" customFormat="1" ht="15" hidden="1" x14ac:dyDescent="0.3">
      <c r="A119" s="43">
        <v>44621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23"/>
      <c r="V119" s="43">
        <v>44621</v>
      </c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23"/>
      <c r="AQ119" s="23"/>
      <c r="AR119" s="58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M119" s="58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</row>
    <row r="120" spans="1:84" s="60" customFormat="1" ht="15" hidden="1" x14ac:dyDescent="0.3">
      <c r="A120" s="43">
        <v>44652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23"/>
      <c r="V120" s="43">
        <v>44652</v>
      </c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23"/>
      <c r="AQ120" s="23"/>
      <c r="AR120" s="58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M120" s="58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  <c r="CF120" s="59"/>
    </row>
    <row r="121" spans="1:84" s="60" customFormat="1" ht="15" hidden="1" x14ac:dyDescent="0.3">
      <c r="A121" s="43">
        <v>44682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23"/>
      <c r="V121" s="43">
        <v>44682</v>
      </c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23"/>
      <c r="AQ121" s="23"/>
      <c r="AR121" s="58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M121" s="58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/>
      <c r="CC121" s="59"/>
      <c r="CD121" s="59"/>
      <c r="CE121" s="59"/>
      <c r="CF121" s="59"/>
    </row>
    <row r="122" spans="1:84" s="60" customFormat="1" ht="15" hidden="1" x14ac:dyDescent="0.3">
      <c r="A122" s="43">
        <v>44713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23"/>
      <c r="V122" s="43">
        <v>44713</v>
      </c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23"/>
      <c r="AQ122" s="23"/>
      <c r="AR122" s="58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M122" s="58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</row>
    <row r="123" spans="1:84" s="60" customFormat="1" ht="15" hidden="1" x14ac:dyDescent="0.3">
      <c r="A123" s="43">
        <v>44743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23"/>
      <c r="V123" s="43">
        <v>44743</v>
      </c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23"/>
      <c r="AQ123" s="23"/>
      <c r="AR123" s="58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M123" s="58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  <c r="CF123" s="59"/>
    </row>
    <row r="124" spans="1:84" s="60" customFormat="1" ht="15" hidden="1" x14ac:dyDescent="0.3">
      <c r="A124" s="43">
        <v>44774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23"/>
      <c r="V124" s="43">
        <v>44774</v>
      </c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23"/>
      <c r="AQ124" s="23"/>
      <c r="AR124" s="58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M124" s="58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</row>
    <row r="125" spans="1:84" s="60" customFormat="1" ht="15" hidden="1" x14ac:dyDescent="0.3">
      <c r="A125" s="43">
        <v>44805</v>
      </c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23"/>
      <c r="V125" s="43">
        <v>44805</v>
      </c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23"/>
      <c r="AQ125" s="23"/>
      <c r="AR125" s="58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M125" s="58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</row>
    <row r="126" spans="1:84" s="60" customFormat="1" ht="15" hidden="1" x14ac:dyDescent="0.3">
      <c r="A126" s="43">
        <v>44835</v>
      </c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23"/>
      <c r="V126" s="43">
        <v>44835</v>
      </c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23"/>
      <c r="AQ126" s="23"/>
      <c r="AR126" s="58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M126" s="58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</row>
    <row r="127" spans="1:84" s="60" customFormat="1" ht="15" hidden="1" x14ac:dyDescent="0.3">
      <c r="A127" s="43">
        <v>44866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23"/>
      <c r="V127" s="43">
        <v>44866</v>
      </c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23"/>
      <c r="AQ127" s="23"/>
      <c r="AR127" s="58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M127" s="58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</row>
    <row r="128" spans="1:84" s="60" customFormat="1" ht="15" hidden="1" x14ac:dyDescent="0.3">
      <c r="A128" s="44">
        <v>44896</v>
      </c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23"/>
      <c r="V128" s="44">
        <v>44896</v>
      </c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23"/>
      <c r="AQ128" s="23"/>
      <c r="AR128" s="58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M128" s="58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</row>
    <row r="129" spans="1:84" s="60" customFormat="1" ht="15" hidden="1" x14ac:dyDescent="0.3">
      <c r="A129" s="45">
        <v>44927</v>
      </c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23"/>
      <c r="V129" s="45">
        <v>44927</v>
      </c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23"/>
      <c r="AQ129" s="23"/>
      <c r="AR129" s="58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M129" s="58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</row>
    <row r="130" spans="1:84" s="60" customFormat="1" ht="15" hidden="1" x14ac:dyDescent="0.3">
      <c r="A130" s="40">
        <v>44958</v>
      </c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3"/>
      <c r="V130" s="40">
        <v>44958</v>
      </c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3"/>
      <c r="AQ130" s="23"/>
      <c r="AR130" s="58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M130" s="58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</row>
    <row r="131" spans="1:84" s="60" customFormat="1" ht="15" hidden="1" x14ac:dyDescent="0.3">
      <c r="A131" s="40">
        <v>44986</v>
      </c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3"/>
      <c r="V131" s="40">
        <v>44986</v>
      </c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3"/>
      <c r="AQ131" s="23"/>
      <c r="AR131" s="58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M131" s="58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</row>
    <row r="132" spans="1:84" s="60" customFormat="1" ht="15" hidden="1" x14ac:dyDescent="0.3">
      <c r="A132" s="40">
        <v>45017</v>
      </c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3"/>
      <c r="V132" s="40">
        <v>45017</v>
      </c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3"/>
      <c r="AQ132" s="23"/>
      <c r="AR132" s="58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M132" s="58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</row>
    <row r="133" spans="1:84" s="60" customFormat="1" ht="15" hidden="1" x14ac:dyDescent="0.3">
      <c r="A133" s="40">
        <v>45047</v>
      </c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3"/>
      <c r="V133" s="40">
        <v>45047</v>
      </c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3"/>
      <c r="AQ133" s="23"/>
      <c r="AR133" s="58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M133" s="58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</row>
    <row r="134" spans="1:84" s="60" customFormat="1" ht="15" hidden="1" x14ac:dyDescent="0.3">
      <c r="A134" s="40">
        <v>45078</v>
      </c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/>
      <c r="V134" s="40">
        <v>45078</v>
      </c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3"/>
      <c r="AQ134" s="23"/>
      <c r="AR134" s="58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M134" s="58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</row>
    <row r="135" spans="1:84" s="60" customFormat="1" ht="15" hidden="1" x14ac:dyDescent="0.3">
      <c r="A135" s="40">
        <v>45108</v>
      </c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3"/>
      <c r="V135" s="40">
        <v>45108</v>
      </c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3"/>
      <c r="AQ135" s="23"/>
      <c r="AR135" s="58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M135" s="58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</row>
    <row r="136" spans="1:84" s="60" customFormat="1" ht="15" hidden="1" x14ac:dyDescent="0.3">
      <c r="A136" s="40">
        <v>45139</v>
      </c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3"/>
      <c r="V136" s="40">
        <v>45139</v>
      </c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3"/>
      <c r="AQ136" s="23"/>
      <c r="AR136" s="58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M136" s="58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</row>
    <row r="137" spans="1:84" s="60" customFormat="1" ht="15" hidden="1" x14ac:dyDescent="0.3">
      <c r="A137" s="40">
        <v>45170</v>
      </c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3"/>
      <c r="V137" s="40">
        <v>45170</v>
      </c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3"/>
      <c r="AQ137" s="23"/>
      <c r="AR137" s="58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M137" s="58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</row>
    <row r="138" spans="1:84" s="60" customFormat="1" ht="15" hidden="1" x14ac:dyDescent="0.3">
      <c r="A138" s="40">
        <v>45200</v>
      </c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3"/>
      <c r="V138" s="40">
        <v>45200</v>
      </c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3"/>
      <c r="AQ138" s="23"/>
      <c r="AR138" s="58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M138" s="58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/>
      <c r="CC138" s="59"/>
      <c r="CD138" s="59"/>
      <c r="CE138" s="59"/>
      <c r="CF138" s="59"/>
    </row>
    <row r="139" spans="1:84" s="60" customFormat="1" ht="15" hidden="1" x14ac:dyDescent="0.3">
      <c r="A139" s="40">
        <v>45231</v>
      </c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3"/>
      <c r="V139" s="40">
        <v>45231</v>
      </c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3"/>
      <c r="AQ139" s="23"/>
      <c r="AR139" s="58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M139" s="58"/>
      <c r="BN139" s="59"/>
      <c r="BO139" s="59"/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  <c r="BZ139" s="59"/>
      <c r="CA139" s="59"/>
      <c r="CB139" s="59"/>
      <c r="CC139" s="59"/>
      <c r="CD139" s="59"/>
      <c r="CE139" s="59"/>
      <c r="CF139" s="59"/>
    </row>
    <row r="140" spans="1:84" s="60" customFormat="1" ht="15" hidden="1" x14ac:dyDescent="0.3">
      <c r="A140" s="41">
        <v>45261</v>
      </c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3"/>
      <c r="V140" s="41">
        <v>45261</v>
      </c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3"/>
      <c r="AQ140" s="23"/>
      <c r="AR140" s="58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M140" s="58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  <c r="CD140" s="59"/>
      <c r="CE140" s="59"/>
      <c r="CF140" s="59"/>
    </row>
    <row r="141" spans="1:84" s="60" customFormat="1" ht="15" hidden="1" x14ac:dyDescent="0.3">
      <c r="A141" s="42">
        <v>45292</v>
      </c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3"/>
      <c r="V141" s="42">
        <v>45292</v>
      </c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3"/>
      <c r="AQ141" s="23"/>
      <c r="AR141" s="58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M141" s="58"/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59"/>
      <c r="BY141" s="59"/>
      <c r="BZ141" s="59"/>
      <c r="CA141" s="59"/>
      <c r="CB141" s="59"/>
      <c r="CC141" s="59"/>
      <c r="CD141" s="59"/>
      <c r="CE141" s="59"/>
      <c r="CF141" s="59"/>
    </row>
    <row r="142" spans="1:84" s="60" customFormat="1" ht="15" hidden="1" x14ac:dyDescent="0.3">
      <c r="A142" s="43">
        <v>45323</v>
      </c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23"/>
      <c r="V142" s="43">
        <v>45323</v>
      </c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23"/>
      <c r="AQ142" s="23"/>
      <c r="AR142" s="58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M142" s="58"/>
      <c r="BN142" s="59"/>
      <c r="BO142" s="59"/>
      <c r="BP142" s="59"/>
      <c r="BQ142" s="59"/>
      <c r="BR142" s="59"/>
      <c r="BS142" s="59"/>
      <c r="BT142" s="59"/>
      <c r="BU142" s="59"/>
      <c r="BV142" s="59"/>
      <c r="BW142" s="59"/>
      <c r="BX142" s="59"/>
      <c r="BY142" s="59"/>
      <c r="BZ142" s="59"/>
      <c r="CA142" s="59"/>
      <c r="CB142" s="59"/>
      <c r="CC142" s="59"/>
      <c r="CD142" s="59"/>
      <c r="CE142" s="59"/>
      <c r="CF142" s="59"/>
    </row>
    <row r="143" spans="1:84" s="60" customFormat="1" ht="15" hidden="1" x14ac:dyDescent="0.3">
      <c r="A143" s="43">
        <v>45352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23"/>
      <c r="V143" s="43">
        <v>45352</v>
      </c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23"/>
      <c r="AQ143" s="23"/>
      <c r="AR143" s="58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M143" s="58"/>
      <c r="BN143" s="59"/>
      <c r="BO143" s="59"/>
      <c r="BP143" s="59"/>
      <c r="BQ143" s="59"/>
      <c r="BR143" s="59"/>
      <c r="BS143" s="59"/>
      <c r="BT143" s="59"/>
      <c r="BU143" s="59"/>
      <c r="BV143" s="59"/>
      <c r="BW143" s="59"/>
      <c r="BX143" s="59"/>
      <c r="BY143" s="59"/>
      <c r="BZ143" s="59"/>
      <c r="CA143" s="59"/>
      <c r="CB143" s="59"/>
      <c r="CC143" s="59"/>
      <c r="CD143" s="59"/>
      <c r="CE143" s="59"/>
      <c r="CF143" s="59"/>
    </row>
    <row r="144" spans="1:84" s="60" customFormat="1" ht="15" hidden="1" x14ac:dyDescent="0.3">
      <c r="A144" s="43">
        <v>45383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23"/>
      <c r="V144" s="43">
        <v>45383</v>
      </c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23"/>
      <c r="AQ144" s="23"/>
      <c r="AR144" s="58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M144" s="58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/>
      <c r="BX144" s="59"/>
      <c r="BY144" s="59"/>
      <c r="BZ144" s="59"/>
      <c r="CA144" s="59"/>
      <c r="CB144" s="59"/>
      <c r="CC144" s="59"/>
      <c r="CD144" s="59"/>
      <c r="CE144" s="59"/>
      <c r="CF144" s="59"/>
    </row>
    <row r="145" spans="1:84" s="60" customFormat="1" ht="15" hidden="1" x14ac:dyDescent="0.3">
      <c r="A145" s="43">
        <v>45413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23"/>
      <c r="V145" s="43">
        <v>45413</v>
      </c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23"/>
      <c r="AQ145" s="23"/>
      <c r="AR145" s="58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M145" s="58"/>
      <c r="BN145" s="59"/>
      <c r="BO145" s="59"/>
      <c r="BP145" s="59"/>
      <c r="BQ145" s="59"/>
      <c r="BR145" s="59"/>
      <c r="BS145" s="59"/>
      <c r="BT145" s="59"/>
      <c r="BU145" s="59"/>
      <c r="BV145" s="59"/>
      <c r="BW145" s="59"/>
      <c r="BX145" s="59"/>
      <c r="BY145" s="59"/>
      <c r="BZ145" s="59"/>
      <c r="CA145" s="59"/>
      <c r="CB145" s="59"/>
      <c r="CC145" s="59"/>
      <c r="CD145" s="59"/>
      <c r="CE145" s="59"/>
      <c r="CF145" s="59"/>
    </row>
    <row r="146" spans="1:84" s="60" customFormat="1" ht="15" hidden="1" x14ac:dyDescent="0.3">
      <c r="A146" s="43">
        <v>45444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23"/>
      <c r="V146" s="43">
        <v>45444</v>
      </c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23"/>
      <c r="AQ146" s="23"/>
      <c r="AR146" s="58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M146" s="58"/>
      <c r="BN146" s="59"/>
      <c r="BO146" s="59"/>
      <c r="BP146" s="59"/>
      <c r="BQ146" s="59"/>
      <c r="BR146" s="59"/>
      <c r="BS146" s="59"/>
      <c r="BT146" s="59"/>
      <c r="BU146" s="59"/>
      <c r="BV146" s="59"/>
      <c r="BW146" s="59"/>
      <c r="BX146" s="59"/>
      <c r="BY146" s="59"/>
      <c r="BZ146" s="59"/>
      <c r="CA146" s="59"/>
      <c r="CB146" s="59"/>
      <c r="CC146" s="59"/>
      <c r="CD146" s="59"/>
      <c r="CE146" s="59"/>
      <c r="CF146" s="59"/>
    </row>
    <row r="147" spans="1:84" s="60" customFormat="1" ht="15" hidden="1" x14ac:dyDescent="0.3">
      <c r="A147" s="43">
        <v>45474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23"/>
      <c r="V147" s="43">
        <v>45474</v>
      </c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23"/>
      <c r="AQ147" s="23"/>
      <c r="AR147" s="58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M147" s="58"/>
      <c r="BN147" s="59"/>
      <c r="BO147" s="59"/>
      <c r="BP147" s="59"/>
      <c r="BQ147" s="59"/>
      <c r="BR147" s="59"/>
      <c r="BS147" s="59"/>
      <c r="BT147" s="59"/>
      <c r="BU147" s="59"/>
      <c r="BV147" s="59"/>
      <c r="BW147" s="59"/>
      <c r="BX147" s="59"/>
      <c r="BY147" s="59"/>
      <c r="BZ147" s="59"/>
      <c r="CA147" s="59"/>
      <c r="CB147" s="59"/>
      <c r="CC147" s="59"/>
      <c r="CD147" s="59"/>
      <c r="CE147" s="59"/>
      <c r="CF147" s="59"/>
    </row>
    <row r="148" spans="1:84" s="60" customFormat="1" ht="15" hidden="1" x14ac:dyDescent="0.3">
      <c r="A148" s="43">
        <v>45505</v>
      </c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23"/>
      <c r="V148" s="43">
        <v>45505</v>
      </c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23"/>
      <c r="AQ148" s="23"/>
      <c r="AR148" s="58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M148" s="58"/>
      <c r="BN148" s="59"/>
      <c r="BO148" s="59"/>
      <c r="BP148" s="59"/>
      <c r="BQ148" s="59"/>
      <c r="BR148" s="59"/>
      <c r="BS148" s="59"/>
      <c r="BT148" s="59"/>
      <c r="BU148" s="59"/>
      <c r="BV148" s="59"/>
      <c r="BW148" s="59"/>
      <c r="BX148" s="59"/>
      <c r="BY148" s="59"/>
      <c r="BZ148" s="59"/>
      <c r="CA148" s="59"/>
      <c r="CB148" s="59"/>
      <c r="CC148" s="59"/>
      <c r="CD148" s="59"/>
      <c r="CE148" s="59"/>
      <c r="CF148" s="59"/>
    </row>
    <row r="149" spans="1:84" s="60" customFormat="1" ht="15" hidden="1" x14ac:dyDescent="0.3">
      <c r="A149" s="43">
        <v>45536</v>
      </c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23"/>
      <c r="V149" s="43">
        <v>45536</v>
      </c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23"/>
      <c r="AQ149" s="23"/>
      <c r="AR149" s="58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M149" s="58"/>
      <c r="BN149" s="59"/>
      <c r="BO149" s="59"/>
      <c r="BP149" s="59"/>
      <c r="BQ149" s="59"/>
      <c r="BR149" s="59"/>
      <c r="BS149" s="59"/>
      <c r="BT149" s="59"/>
      <c r="BU149" s="59"/>
      <c r="BV149" s="59"/>
      <c r="BW149" s="59"/>
      <c r="BX149" s="59"/>
      <c r="BY149" s="59"/>
      <c r="BZ149" s="59"/>
      <c r="CA149" s="59"/>
      <c r="CB149" s="59"/>
      <c r="CC149" s="59"/>
      <c r="CD149" s="59"/>
      <c r="CE149" s="59"/>
      <c r="CF149" s="59"/>
    </row>
    <row r="150" spans="1:84" s="60" customFormat="1" ht="15" hidden="1" x14ac:dyDescent="0.3">
      <c r="A150" s="43">
        <v>45566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23"/>
      <c r="V150" s="43">
        <v>45566</v>
      </c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23"/>
      <c r="AQ150" s="23"/>
      <c r="AR150" s="58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M150" s="58"/>
      <c r="BN150" s="59"/>
      <c r="BO150" s="59"/>
      <c r="BP150" s="59"/>
      <c r="BQ150" s="59"/>
      <c r="BR150" s="59"/>
      <c r="BS150" s="59"/>
      <c r="BT150" s="59"/>
      <c r="BU150" s="59"/>
      <c r="BV150" s="59"/>
      <c r="BW150" s="59"/>
      <c r="BX150" s="59"/>
      <c r="BY150" s="59"/>
      <c r="BZ150" s="59"/>
      <c r="CA150" s="59"/>
      <c r="CB150" s="59"/>
      <c r="CC150" s="59"/>
      <c r="CD150" s="59"/>
      <c r="CE150" s="59"/>
      <c r="CF150" s="59"/>
    </row>
    <row r="151" spans="1:84" s="60" customFormat="1" ht="15" hidden="1" x14ac:dyDescent="0.3">
      <c r="A151" s="43">
        <v>45597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23"/>
      <c r="V151" s="43">
        <v>45597</v>
      </c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23"/>
      <c r="AQ151" s="23"/>
      <c r="AR151" s="58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M151" s="58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/>
      <c r="BZ151" s="59"/>
      <c r="CA151" s="59"/>
      <c r="CB151" s="59"/>
      <c r="CC151" s="59"/>
      <c r="CD151" s="59"/>
      <c r="CE151" s="59"/>
      <c r="CF151" s="59"/>
    </row>
    <row r="152" spans="1:84" s="60" customFormat="1" ht="15" hidden="1" x14ac:dyDescent="0.3">
      <c r="A152" s="44">
        <v>45627</v>
      </c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23"/>
      <c r="V152" s="44">
        <v>45627</v>
      </c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23"/>
      <c r="AQ152" s="23"/>
      <c r="AR152" s="58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M152" s="58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/>
      <c r="BY152" s="59"/>
      <c r="BZ152" s="59"/>
      <c r="CA152" s="59"/>
      <c r="CB152" s="59"/>
      <c r="CC152" s="59"/>
      <c r="CD152" s="59"/>
      <c r="CE152" s="59"/>
      <c r="CF152" s="59"/>
    </row>
    <row r="153" spans="1:84" s="60" customFormat="1" ht="15" hidden="1" x14ac:dyDescent="0.3">
      <c r="A153" s="45">
        <v>45658</v>
      </c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23"/>
      <c r="V153" s="45">
        <v>45658</v>
      </c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23"/>
      <c r="AQ153" s="23"/>
      <c r="AR153" s="58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M153" s="58"/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/>
      <c r="BY153" s="59"/>
      <c r="BZ153" s="59"/>
      <c r="CA153" s="59"/>
      <c r="CB153" s="59"/>
      <c r="CC153" s="59"/>
      <c r="CD153" s="59"/>
      <c r="CE153" s="59"/>
      <c r="CF153" s="59"/>
    </row>
    <row r="154" spans="1:84" s="60" customFormat="1" ht="15" hidden="1" x14ac:dyDescent="0.3">
      <c r="A154" s="40">
        <v>45689</v>
      </c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3"/>
      <c r="V154" s="40">
        <v>45689</v>
      </c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3"/>
      <c r="AQ154" s="23"/>
      <c r="AR154" s="58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M154" s="58"/>
      <c r="BN154" s="59"/>
      <c r="BO154" s="59"/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/>
      <c r="CC154" s="59"/>
      <c r="CD154" s="59"/>
      <c r="CE154" s="59"/>
      <c r="CF154" s="59"/>
    </row>
    <row r="155" spans="1:84" s="60" customFormat="1" ht="15" hidden="1" x14ac:dyDescent="0.3">
      <c r="A155" s="40">
        <v>45717</v>
      </c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3"/>
      <c r="V155" s="40">
        <v>45717</v>
      </c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3"/>
      <c r="AQ155" s="23"/>
      <c r="AR155" s="58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M155" s="58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  <c r="CD155" s="59"/>
      <c r="CE155" s="59"/>
      <c r="CF155" s="59"/>
    </row>
    <row r="156" spans="1:84" s="60" customFormat="1" ht="15" hidden="1" x14ac:dyDescent="0.3">
      <c r="A156" s="40">
        <v>45748</v>
      </c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3"/>
      <c r="V156" s="40">
        <v>45748</v>
      </c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3"/>
      <c r="AQ156" s="23"/>
      <c r="AR156" s="58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M156" s="58"/>
      <c r="BN156" s="59"/>
      <c r="BO156" s="59"/>
      <c r="BP156" s="59"/>
      <c r="BQ156" s="59"/>
      <c r="BR156" s="59"/>
      <c r="BS156" s="59"/>
      <c r="BT156" s="59"/>
      <c r="BU156" s="59"/>
      <c r="BV156" s="59"/>
      <c r="BW156" s="59"/>
      <c r="BX156" s="59"/>
      <c r="BY156" s="59"/>
      <c r="BZ156" s="59"/>
      <c r="CA156" s="59"/>
      <c r="CB156" s="59"/>
      <c r="CC156" s="59"/>
      <c r="CD156" s="59"/>
      <c r="CE156" s="59"/>
      <c r="CF156" s="59"/>
    </row>
    <row r="157" spans="1:84" s="60" customFormat="1" ht="15" hidden="1" x14ac:dyDescent="0.3">
      <c r="A157" s="40">
        <v>45778</v>
      </c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3"/>
      <c r="V157" s="40">
        <v>45778</v>
      </c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3"/>
      <c r="AQ157" s="23"/>
      <c r="AR157" s="58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M157" s="58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</row>
    <row r="158" spans="1:84" s="60" customFormat="1" ht="15" hidden="1" x14ac:dyDescent="0.3">
      <c r="A158" s="40">
        <v>45809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/>
      <c r="V158" s="40">
        <v>45809</v>
      </c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3"/>
      <c r="AQ158" s="23"/>
      <c r="AR158" s="58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M158" s="58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  <c r="CB158" s="59"/>
      <c r="CC158" s="59"/>
      <c r="CD158" s="59"/>
      <c r="CE158" s="59"/>
      <c r="CF158" s="59"/>
    </row>
    <row r="159" spans="1:84" s="60" customFormat="1" ht="15" hidden="1" x14ac:dyDescent="0.3">
      <c r="A159" s="40">
        <v>45839</v>
      </c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3"/>
      <c r="V159" s="40">
        <v>45839</v>
      </c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3"/>
      <c r="AQ159" s="23"/>
      <c r="AR159" s="58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M159" s="58"/>
      <c r="BN159" s="59"/>
      <c r="BO159" s="59"/>
      <c r="BP159" s="59"/>
      <c r="BQ159" s="59"/>
      <c r="BR159" s="59"/>
      <c r="BS159" s="59"/>
      <c r="BT159" s="59"/>
      <c r="BU159" s="59"/>
      <c r="BV159" s="59"/>
      <c r="BW159" s="59"/>
      <c r="BX159" s="59"/>
      <c r="BY159" s="59"/>
      <c r="BZ159" s="59"/>
      <c r="CA159" s="59"/>
      <c r="CB159" s="59"/>
      <c r="CC159" s="59"/>
      <c r="CD159" s="59"/>
      <c r="CE159" s="59"/>
      <c r="CF159" s="59"/>
    </row>
    <row r="160" spans="1:84" s="60" customFormat="1" ht="15" hidden="1" x14ac:dyDescent="0.3">
      <c r="A160" s="40">
        <v>45870</v>
      </c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3"/>
      <c r="V160" s="40">
        <v>45870</v>
      </c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3"/>
      <c r="AQ160" s="23"/>
      <c r="AR160" s="58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M160" s="58"/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/>
      <c r="CC160" s="59"/>
      <c r="CD160" s="59"/>
      <c r="CE160" s="59"/>
      <c r="CF160" s="59"/>
    </row>
    <row r="161" spans="1:84" s="60" customFormat="1" ht="15" hidden="1" x14ac:dyDescent="0.3">
      <c r="A161" s="40">
        <v>45901</v>
      </c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3"/>
      <c r="V161" s="40">
        <v>45901</v>
      </c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3"/>
      <c r="AQ161" s="23"/>
      <c r="AR161" s="58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M161" s="58"/>
      <c r="BN161" s="59"/>
      <c r="BO161" s="59"/>
      <c r="BP161" s="59"/>
      <c r="BQ161" s="59"/>
      <c r="BR161" s="59"/>
      <c r="BS161" s="59"/>
      <c r="BT161" s="59"/>
      <c r="BU161" s="59"/>
      <c r="BV161" s="59"/>
      <c r="BW161" s="59"/>
      <c r="BX161" s="59"/>
      <c r="BY161" s="59"/>
      <c r="BZ161" s="59"/>
      <c r="CA161" s="59"/>
      <c r="CB161" s="59"/>
      <c r="CC161" s="59"/>
      <c r="CD161" s="59"/>
      <c r="CE161" s="59"/>
      <c r="CF161" s="59"/>
    </row>
    <row r="162" spans="1:84" s="60" customFormat="1" ht="15" hidden="1" x14ac:dyDescent="0.3">
      <c r="A162" s="40">
        <v>45931</v>
      </c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3"/>
      <c r="V162" s="40">
        <v>45931</v>
      </c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3"/>
      <c r="AQ162" s="23"/>
      <c r="AR162" s="58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M162" s="58"/>
      <c r="BN162" s="59"/>
      <c r="BO162" s="59"/>
      <c r="BP162" s="59"/>
      <c r="BQ162" s="59"/>
      <c r="BR162" s="59"/>
      <c r="BS162" s="59"/>
      <c r="BT162" s="59"/>
      <c r="BU162" s="59"/>
      <c r="BV162" s="59"/>
      <c r="BW162" s="59"/>
      <c r="BX162" s="59"/>
      <c r="BY162" s="59"/>
      <c r="BZ162" s="59"/>
      <c r="CA162" s="59"/>
      <c r="CB162" s="59"/>
      <c r="CC162" s="59"/>
      <c r="CD162" s="59"/>
      <c r="CE162" s="59"/>
      <c r="CF162" s="59"/>
    </row>
    <row r="163" spans="1:84" s="60" customFormat="1" ht="15" hidden="1" x14ac:dyDescent="0.3">
      <c r="A163" s="40">
        <v>45962</v>
      </c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3"/>
      <c r="V163" s="40">
        <v>45962</v>
      </c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3"/>
      <c r="AQ163" s="23"/>
      <c r="AR163" s="58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M163" s="58"/>
      <c r="BN163" s="59"/>
      <c r="BO163" s="59"/>
      <c r="BP163" s="59"/>
      <c r="BQ163" s="59"/>
      <c r="BR163" s="59"/>
      <c r="BS163" s="59"/>
      <c r="BT163" s="59"/>
      <c r="BU163" s="59"/>
      <c r="BV163" s="59"/>
      <c r="BW163" s="59"/>
      <c r="BX163" s="59"/>
      <c r="BY163" s="59"/>
      <c r="BZ163" s="59"/>
      <c r="CA163" s="59"/>
      <c r="CB163" s="59"/>
      <c r="CC163" s="59"/>
      <c r="CD163" s="59"/>
      <c r="CE163" s="59"/>
      <c r="CF163" s="59"/>
    </row>
    <row r="164" spans="1:84" s="60" customFormat="1" ht="15" hidden="1" x14ac:dyDescent="0.3">
      <c r="A164" s="41">
        <v>45992</v>
      </c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3"/>
      <c r="V164" s="41">
        <v>45992</v>
      </c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3"/>
      <c r="AQ164" s="23"/>
      <c r="AR164" s="58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M164" s="58"/>
      <c r="BN164" s="59"/>
      <c r="BO164" s="59"/>
      <c r="BP164" s="59"/>
      <c r="BQ164" s="59"/>
      <c r="BR164" s="59"/>
      <c r="BS164" s="59"/>
      <c r="BT164" s="59"/>
      <c r="BU164" s="59"/>
      <c r="BV164" s="59"/>
      <c r="BW164" s="59"/>
      <c r="BX164" s="59"/>
      <c r="BY164" s="59"/>
      <c r="BZ164" s="59"/>
      <c r="CA164" s="59"/>
      <c r="CB164" s="59"/>
      <c r="CC164" s="59"/>
      <c r="CD164" s="59"/>
      <c r="CE164" s="59"/>
      <c r="CF164" s="59"/>
    </row>
    <row r="165" spans="1:84" s="60" customFormat="1" ht="15" hidden="1" x14ac:dyDescent="0.3">
      <c r="A165" s="42">
        <v>46023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3"/>
      <c r="V165" s="42">
        <v>46023</v>
      </c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3"/>
      <c r="AQ165" s="23"/>
      <c r="AR165" s="58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M165" s="58"/>
      <c r="BN165" s="59"/>
      <c r="BO165" s="59"/>
      <c r="BP165" s="59"/>
      <c r="BQ165" s="59"/>
      <c r="BR165" s="59"/>
      <c r="BS165" s="59"/>
      <c r="BT165" s="59"/>
      <c r="BU165" s="59"/>
      <c r="BV165" s="59"/>
      <c r="BW165" s="59"/>
      <c r="BX165" s="59"/>
      <c r="BY165" s="59"/>
      <c r="BZ165" s="59"/>
      <c r="CA165" s="59"/>
      <c r="CB165" s="59"/>
      <c r="CC165" s="59"/>
      <c r="CD165" s="59"/>
      <c r="CE165" s="59"/>
      <c r="CF165" s="59"/>
    </row>
    <row r="166" spans="1:84" s="60" customFormat="1" ht="15" hidden="1" x14ac:dyDescent="0.3">
      <c r="A166" s="43">
        <v>46054</v>
      </c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23"/>
      <c r="V166" s="43">
        <v>46054</v>
      </c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23"/>
      <c r="AQ166" s="23"/>
      <c r="AR166" s="58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M166" s="58"/>
      <c r="BN166" s="59"/>
      <c r="BO166" s="59"/>
      <c r="BP166" s="59"/>
      <c r="BQ166" s="59"/>
      <c r="BR166" s="59"/>
      <c r="BS166" s="59"/>
      <c r="BT166" s="59"/>
      <c r="BU166" s="59"/>
      <c r="BV166" s="59"/>
      <c r="BW166" s="59"/>
      <c r="BX166" s="59"/>
      <c r="BY166" s="59"/>
      <c r="BZ166" s="59"/>
      <c r="CA166" s="59"/>
      <c r="CB166" s="59"/>
      <c r="CC166" s="59"/>
      <c r="CD166" s="59"/>
      <c r="CE166" s="59"/>
      <c r="CF166" s="59"/>
    </row>
    <row r="167" spans="1:84" s="60" customFormat="1" ht="15" hidden="1" x14ac:dyDescent="0.3">
      <c r="A167" s="43">
        <v>46082</v>
      </c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23"/>
      <c r="V167" s="43">
        <v>46082</v>
      </c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23"/>
      <c r="AQ167" s="23"/>
      <c r="AR167" s="58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M167" s="58"/>
      <c r="BN167" s="59"/>
      <c r="BO167" s="59"/>
      <c r="BP167" s="59"/>
      <c r="BQ167" s="59"/>
      <c r="BR167" s="59"/>
      <c r="BS167" s="59"/>
      <c r="BT167" s="59"/>
      <c r="BU167" s="59"/>
      <c r="BV167" s="59"/>
      <c r="BW167" s="59"/>
      <c r="BX167" s="59"/>
      <c r="BY167" s="59"/>
      <c r="BZ167" s="59"/>
      <c r="CA167" s="59"/>
      <c r="CB167" s="59"/>
      <c r="CC167" s="59"/>
      <c r="CD167" s="59"/>
      <c r="CE167" s="59"/>
      <c r="CF167" s="59"/>
    </row>
    <row r="168" spans="1:84" s="60" customFormat="1" ht="15" hidden="1" x14ac:dyDescent="0.3">
      <c r="A168" s="43">
        <v>46113</v>
      </c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23"/>
      <c r="V168" s="43">
        <v>46113</v>
      </c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23"/>
      <c r="AQ168" s="23"/>
      <c r="AR168" s="58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M168" s="58"/>
      <c r="BN168" s="59"/>
      <c r="BO168" s="59"/>
      <c r="BP168" s="59"/>
      <c r="BQ168" s="59"/>
      <c r="BR168" s="59"/>
      <c r="BS168" s="59"/>
      <c r="BT168" s="59"/>
      <c r="BU168" s="59"/>
      <c r="BV168" s="59"/>
      <c r="BW168" s="59"/>
      <c r="BX168" s="59"/>
      <c r="BY168" s="59"/>
      <c r="BZ168" s="59"/>
      <c r="CA168" s="59"/>
      <c r="CB168" s="59"/>
      <c r="CC168" s="59"/>
      <c r="CD168" s="59"/>
      <c r="CE168" s="59"/>
      <c r="CF168" s="59"/>
    </row>
    <row r="169" spans="1:84" s="60" customFormat="1" ht="15" hidden="1" x14ac:dyDescent="0.3">
      <c r="A169" s="43">
        <v>46143</v>
      </c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23"/>
      <c r="V169" s="43">
        <v>46143</v>
      </c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23"/>
      <c r="AQ169" s="23"/>
      <c r="AR169" s="58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M169" s="58"/>
      <c r="BN169" s="59"/>
      <c r="BO169" s="59"/>
      <c r="BP169" s="59"/>
      <c r="BQ169" s="59"/>
      <c r="BR169" s="59"/>
      <c r="BS169" s="59"/>
      <c r="BT169" s="59"/>
      <c r="BU169" s="59"/>
      <c r="BV169" s="59"/>
      <c r="BW169" s="59"/>
      <c r="BX169" s="59"/>
      <c r="BY169" s="59"/>
      <c r="BZ169" s="59"/>
      <c r="CA169" s="59"/>
      <c r="CB169" s="59"/>
      <c r="CC169" s="59"/>
      <c r="CD169" s="59"/>
      <c r="CE169" s="59"/>
      <c r="CF169" s="59"/>
    </row>
    <row r="170" spans="1:84" s="60" customFormat="1" ht="15" hidden="1" x14ac:dyDescent="0.3">
      <c r="A170" s="43">
        <v>46174</v>
      </c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23"/>
      <c r="V170" s="43">
        <v>46174</v>
      </c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23"/>
      <c r="AQ170" s="23"/>
      <c r="AR170" s="58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M170" s="58"/>
      <c r="BN170" s="59"/>
      <c r="BO170" s="59"/>
      <c r="BP170" s="59"/>
      <c r="BQ170" s="59"/>
      <c r="BR170" s="59"/>
      <c r="BS170" s="59"/>
      <c r="BT170" s="59"/>
      <c r="BU170" s="59"/>
      <c r="BV170" s="59"/>
      <c r="BW170" s="59"/>
      <c r="BX170" s="59"/>
      <c r="BY170" s="59"/>
      <c r="BZ170" s="59"/>
      <c r="CA170" s="59"/>
      <c r="CB170" s="59"/>
      <c r="CC170" s="59"/>
      <c r="CD170" s="59"/>
      <c r="CE170" s="59"/>
      <c r="CF170" s="59"/>
    </row>
    <row r="171" spans="1:84" s="60" customFormat="1" ht="15" hidden="1" x14ac:dyDescent="0.3">
      <c r="A171" s="43">
        <v>46204</v>
      </c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23"/>
      <c r="V171" s="43">
        <v>46204</v>
      </c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23"/>
      <c r="AQ171" s="23"/>
      <c r="AR171" s="58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M171" s="58"/>
      <c r="BN171" s="59"/>
      <c r="BO171" s="59"/>
      <c r="BP171" s="59"/>
      <c r="BQ171" s="59"/>
      <c r="BR171" s="59"/>
      <c r="BS171" s="59"/>
      <c r="BT171" s="59"/>
      <c r="BU171" s="59"/>
      <c r="BV171" s="59"/>
      <c r="BW171" s="59"/>
      <c r="BX171" s="59"/>
      <c r="BY171" s="59"/>
      <c r="BZ171" s="59"/>
      <c r="CA171" s="59"/>
      <c r="CB171" s="59"/>
      <c r="CC171" s="59"/>
      <c r="CD171" s="59"/>
      <c r="CE171" s="59"/>
      <c r="CF171" s="59"/>
    </row>
    <row r="172" spans="1:84" s="60" customFormat="1" ht="15" hidden="1" x14ac:dyDescent="0.3">
      <c r="A172" s="43">
        <v>46235</v>
      </c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23"/>
      <c r="V172" s="43">
        <v>46235</v>
      </c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23"/>
      <c r="AQ172" s="23"/>
      <c r="AR172" s="58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M172" s="58"/>
      <c r="BN172" s="59"/>
      <c r="BO172" s="59"/>
      <c r="BP172" s="59"/>
      <c r="BQ172" s="59"/>
      <c r="BR172" s="59"/>
      <c r="BS172" s="59"/>
      <c r="BT172" s="59"/>
      <c r="BU172" s="59"/>
      <c r="BV172" s="59"/>
      <c r="BW172" s="59"/>
      <c r="BX172" s="59"/>
      <c r="BY172" s="59"/>
      <c r="BZ172" s="59"/>
      <c r="CA172" s="59"/>
      <c r="CB172" s="59"/>
      <c r="CC172" s="59"/>
      <c r="CD172" s="59"/>
      <c r="CE172" s="59"/>
      <c r="CF172" s="59"/>
    </row>
    <row r="173" spans="1:84" s="60" customFormat="1" ht="15" hidden="1" x14ac:dyDescent="0.3">
      <c r="A173" s="43">
        <v>46266</v>
      </c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23"/>
      <c r="V173" s="43">
        <v>46266</v>
      </c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23"/>
      <c r="AQ173" s="23"/>
      <c r="AR173" s="58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M173" s="58"/>
      <c r="BN173" s="59"/>
      <c r="BO173" s="59"/>
      <c r="BP173" s="59"/>
      <c r="BQ173" s="59"/>
      <c r="BR173" s="59"/>
      <c r="BS173" s="59"/>
      <c r="BT173" s="59"/>
      <c r="BU173" s="59"/>
      <c r="BV173" s="59"/>
      <c r="BW173" s="59"/>
      <c r="BX173" s="59"/>
      <c r="BY173" s="59"/>
      <c r="BZ173" s="59"/>
      <c r="CA173" s="59"/>
      <c r="CB173" s="59"/>
      <c r="CC173" s="59"/>
      <c r="CD173" s="59"/>
      <c r="CE173" s="59"/>
      <c r="CF173" s="59"/>
    </row>
    <row r="174" spans="1:84" s="60" customFormat="1" ht="15" hidden="1" x14ac:dyDescent="0.3">
      <c r="A174" s="43">
        <v>46296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23"/>
      <c r="V174" s="43">
        <v>46296</v>
      </c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23"/>
      <c r="AQ174" s="23"/>
      <c r="AR174" s="58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M174" s="58"/>
      <c r="BN174" s="59"/>
      <c r="BO174" s="59"/>
      <c r="BP174" s="59"/>
      <c r="BQ174" s="59"/>
      <c r="BR174" s="59"/>
      <c r="BS174" s="59"/>
      <c r="BT174" s="59"/>
      <c r="BU174" s="59"/>
      <c r="BV174" s="59"/>
      <c r="BW174" s="59"/>
      <c r="BX174" s="59"/>
      <c r="BY174" s="59"/>
      <c r="BZ174" s="59"/>
      <c r="CA174" s="59"/>
      <c r="CB174" s="59"/>
      <c r="CC174" s="59"/>
      <c r="CD174" s="59"/>
      <c r="CE174" s="59"/>
      <c r="CF174" s="59"/>
    </row>
    <row r="175" spans="1:84" s="60" customFormat="1" ht="15" hidden="1" x14ac:dyDescent="0.3">
      <c r="A175" s="43">
        <v>46327</v>
      </c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23"/>
      <c r="V175" s="43">
        <v>46327</v>
      </c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23"/>
      <c r="AQ175" s="23"/>
      <c r="AR175" s="58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M175" s="58"/>
      <c r="BN175" s="59"/>
      <c r="BO175" s="59"/>
      <c r="BP175" s="59"/>
      <c r="BQ175" s="59"/>
      <c r="BR175" s="59"/>
      <c r="BS175" s="59"/>
      <c r="BT175" s="59"/>
      <c r="BU175" s="59"/>
      <c r="BV175" s="59"/>
      <c r="BW175" s="59"/>
      <c r="BX175" s="59"/>
      <c r="BY175" s="59"/>
      <c r="BZ175" s="59"/>
      <c r="CA175" s="59"/>
      <c r="CB175" s="59"/>
      <c r="CC175" s="59"/>
      <c r="CD175" s="59"/>
      <c r="CE175" s="59"/>
      <c r="CF175" s="59"/>
    </row>
    <row r="176" spans="1:84" s="60" customFormat="1" ht="15" hidden="1" x14ac:dyDescent="0.3">
      <c r="A176" s="44">
        <v>46357</v>
      </c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23"/>
      <c r="V176" s="44">
        <v>46357</v>
      </c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23"/>
      <c r="AQ176" s="23"/>
      <c r="AR176" s="58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M176" s="58"/>
      <c r="BN176" s="59"/>
      <c r="BO176" s="59"/>
      <c r="BP176" s="59"/>
      <c r="BQ176" s="59"/>
      <c r="BR176" s="59"/>
      <c r="BS176" s="59"/>
      <c r="BT176" s="59"/>
      <c r="BU176" s="59"/>
      <c r="BV176" s="59"/>
      <c r="BW176" s="59"/>
      <c r="BX176" s="59"/>
      <c r="BY176" s="59"/>
      <c r="BZ176" s="59"/>
      <c r="CA176" s="59"/>
      <c r="CB176" s="59"/>
      <c r="CC176" s="59"/>
      <c r="CD176" s="59"/>
      <c r="CE176" s="59"/>
      <c r="CF176" s="59"/>
    </row>
    <row r="177" spans="1:84" s="60" customFormat="1" ht="15" hidden="1" x14ac:dyDescent="0.3">
      <c r="A177" s="45">
        <v>46388</v>
      </c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23"/>
      <c r="V177" s="45">
        <v>46388</v>
      </c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23"/>
      <c r="AQ177" s="23"/>
      <c r="AR177" s="58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M177" s="58"/>
      <c r="BN177" s="59"/>
      <c r="BO177" s="59"/>
      <c r="BP177" s="59"/>
      <c r="BQ177" s="59"/>
      <c r="BR177" s="59"/>
      <c r="BS177" s="59"/>
      <c r="BT177" s="59"/>
      <c r="BU177" s="59"/>
      <c r="BV177" s="59"/>
      <c r="BW177" s="59"/>
      <c r="BX177" s="59"/>
      <c r="BY177" s="59"/>
      <c r="BZ177" s="59"/>
      <c r="CA177" s="59"/>
      <c r="CB177" s="59"/>
      <c r="CC177" s="59"/>
      <c r="CD177" s="59"/>
      <c r="CE177" s="59"/>
      <c r="CF177" s="59"/>
    </row>
    <row r="178" spans="1:84" s="60" customFormat="1" ht="15" hidden="1" x14ac:dyDescent="0.3">
      <c r="A178" s="40">
        <v>46419</v>
      </c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3"/>
      <c r="V178" s="40">
        <v>46419</v>
      </c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3"/>
      <c r="AQ178" s="23"/>
      <c r="AR178" s="58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M178" s="58"/>
      <c r="BN178" s="59"/>
      <c r="BO178" s="59"/>
      <c r="BP178" s="59"/>
      <c r="BQ178" s="59"/>
      <c r="BR178" s="59"/>
      <c r="BS178" s="59"/>
      <c r="BT178" s="59"/>
      <c r="BU178" s="59"/>
      <c r="BV178" s="59"/>
      <c r="BW178" s="59"/>
      <c r="BX178" s="59"/>
      <c r="BY178" s="59"/>
      <c r="BZ178" s="59"/>
      <c r="CA178" s="59"/>
      <c r="CB178" s="59"/>
      <c r="CC178" s="59"/>
      <c r="CD178" s="59"/>
      <c r="CE178" s="59"/>
      <c r="CF178" s="59"/>
    </row>
    <row r="179" spans="1:84" s="60" customFormat="1" ht="15" hidden="1" x14ac:dyDescent="0.3">
      <c r="A179" s="40">
        <v>46447</v>
      </c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3"/>
      <c r="V179" s="40">
        <v>46447</v>
      </c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3"/>
      <c r="AQ179" s="23"/>
      <c r="AR179" s="58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M179" s="58"/>
      <c r="BN179" s="59"/>
      <c r="BO179" s="59"/>
      <c r="BP179" s="59"/>
      <c r="BQ179" s="59"/>
      <c r="BR179" s="59"/>
      <c r="BS179" s="59"/>
      <c r="BT179" s="59"/>
      <c r="BU179" s="59"/>
      <c r="BV179" s="59"/>
      <c r="BW179" s="59"/>
      <c r="BX179" s="59"/>
      <c r="BY179" s="59"/>
      <c r="BZ179" s="59"/>
      <c r="CA179" s="59"/>
      <c r="CB179" s="59"/>
      <c r="CC179" s="59"/>
      <c r="CD179" s="59"/>
      <c r="CE179" s="59"/>
      <c r="CF179" s="59"/>
    </row>
    <row r="180" spans="1:84" s="60" customFormat="1" ht="15" hidden="1" x14ac:dyDescent="0.3">
      <c r="A180" s="40">
        <v>46478</v>
      </c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3"/>
      <c r="V180" s="40">
        <v>46478</v>
      </c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3"/>
      <c r="AQ180" s="23"/>
      <c r="AR180" s="58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M180" s="58"/>
      <c r="BN180" s="59"/>
      <c r="BO180" s="59"/>
      <c r="BP180" s="59"/>
      <c r="BQ180" s="59"/>
      <c r="BR180" s="59"/>
      <c r="BS180" s="59"/>
      <c r="BT180" s="59"/>
      <c r="BU180" s="59"/>
      <c r="BV180" s="59"/>
      <c r="BW180" s="59"/>
      <c r="BX180" s="59"/>
      <c r="BY180" s="59"/>
      <c r="BZ180" s="59"/>
      <c r="CA180" s="59"/>
      <c r="CB180" s="59"/>
      <c r="CC180" s="59"/>
      <c r="CD180" s="59"/>
      <c r="CE180" s="59"/>
      <c r="CF180" s="59"/>
    </row>
    <row r="181" spans="1:84" s="60" customFormat="1" ht="15" hidden="1" x14ac:dyDescent="0.3">
      <c r="A181" s="40">
        <v>46508</v>
      </c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3"/>
      <c r="V181" s="40">
        <v>46508</v>
      </c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3"/>
      <c r="AQ181" s="23"/>
      <c r="AR181" s="58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M181" s="58"/>
      <c r="BN181" s="59"/>
      <c r="BO181" s="59"/>
      <c r="BP181" s="59"/>
      <c r="BQ181" s="59"/>
      <c r="BR181" s="59"/>
      <c r="BS181" s="59"/>
      <c r="BT181" s="59"/>
      <c r="BU181" s="59"/>
      <c r="BV181" s="59"/>
      <c r="BW181" s="59"/>
      <c r="BX181" s="59"/>
      <c r="BY181" s="59"/>
      <c r="BZ181" s="59"/>
      <c r="CA181" s="59"/>
      <c r="CB181" s="59"/>
      <c r="CC181" s="59"/>
      <c r="CD181" s="59"/>
      <c r="CE181" s="59"/>
      <c r="CF181" s="59"/>
    </row>
    <row r="182" spans="1:84" s="60" customFormat="1" ht="15" hidden="1" x14ac:dyDescent="0.3">
      <c r="A182" s="40">
        <v>46539</v>
      </c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/>
      <c r="V182" s="40">
        <v>46539</v>
      </c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3"/>
      <c r="AQ182" s="23"/>
      <c r="AR182" s="58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M182" s="58"/>
      <c r="BN182" s="59"/>
      <c r="BO182" s="59"/>
      <c r="BP182" s="59"/>
      <c r="BQ182" s="59"/>
      <c r="BR182" s="59"/>
      <c r="BS182" s="59"/>
      <c r="BT182" s="59"/>
      <c r="BU182" s="59"/>
      <c r="BV182" s="59"/>
      <c r="BW182" s="59"/>
      <c r="BX182" s="59"/>
      <c r="BY182" s="59"/>
      <c r="BZ182" s="59"/>
      <c r="CA182" s="59"/>
      <c r="CB182" s="59"/>
      <c r="CC182" s="59"/>
      <c r="CD182" s="59"/>
      <c r="CE182" s="59"/>
      <c r="CF182" s="59"/>
    </row>
    <row r="183" spans="1:84" s="60" customFormat="1" ht="15" hidden="1" x14ac:dyDescent="0.3">
      <c r="A183" s="40">
        <v>46569</v>
      </c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3"/>
      <c r="V183" s="40">
        <v>46569</v>
      </c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3"/>
      <c r="AQ183" s="23"/>
      <c r="AR183" s="58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M183" s="58"/>
      <c r="BN183" s="59"/>
      <c r="BO183" s="59"/>
      <c r="BP183" s="59"/>
      <c r="BQ183" s="59"/>
      <c r="BR183" s="59"/>
      <c r="BS183" s="59"/>
      <c r="BT183" s="59"/>
      <c r="BU183" s="59"/>
      <c r="BV183" s="59"/>
      <c r="BW183" s="59"/>
      <c r="BX183" s="59"/>
      <c r="BY183" s="59"/>
      <c r="BZ183" s="59"/>
      <c r="CA183" s="59"/>
      <c r="CB183" s="59"/>
      <c r="CC183" s="59"/>
      <c r="CD183" s="59"/>
      <c r="CE183" s="59"/>
      <c r="CF183" s="59"/>
    </row>
    <row r="184" spans="1:84" s="60" customFormat="1" ht="15" hidden="1" x14ac:dyDescent="0.3">
      <c r="A184" s="40">
        <v>46600</v>
      </c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3"/>
      <c r="V184" s="40">
        <v>46600</v>
      </c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3"/>
      <c r="AQ184" s="23"/>
      <c r="AR184" s="58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M184" s="58"/>
      <c r="BN184" s="59"/>
      <c r="BO184" s="59"/>
      <c r="BP184" s="59"/>
      <c r="BQ184" s="59"/>
      <c r="BR184" s="59"/>
      <c r="BS184" s="59"/>
      <c r="BT184" s="59"/>
      <c r="BU184" s="59"/>
      <c r="BV184" s="59"/>
      <c r="BW184" s="59"/>
      <c r="BX184" s="59"/>
      <c r="BY184" s="59"/>
      <c r="BZ184" s="59"/>
      <c r="CA184" s="59"/>
      <c r="CB184" s="59"/>
      <c r="CC184" s="59"/>
      <c r="CD184" s="59"/>
      <c r="CE184" s="59"/>
      <c r="CF184" s="59"/>
    </row>
    <row r="185" spans="1:84" s="60" customFormat="1" ht="15" hidden="1" x14ac:dyDescent="0.3">
      <c r="A185" s="40">
        <v>46631</v>
      </c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3"/>
      <c r="V185" s="40">
        <v>46631</v>
      </c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3"/>
      <c r="AQ185" s="23"/>
      <c r="AR185" s="58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M185" s="58"/>
      <c r="BN185" s="59"/>
      <c r="BO185" s="59"/>
      <c r="BP185" s="59"/>
      <c r="BQ185" s="59"/>
      <c r="BR185" s="59"/>
      <c r="BS185" s="59"/>
      <c r="BT185" s="59"/>
      <c r="BU185" s="59"/>
      <c r="BV185" s="59"/>
      <c r="BW185" s="59"/>
      <c r="BX185" s="59"/>
      <c r="BY185" s="59"/>
      <c r="BZ185" s="59"/>
      <c r="CA185" s="59"/>
      <c r="CB185" s="59"/>
      <c r="CC185" s="59"/>
      <c r="CD185" s="59"/>
      <c r="CE185" s="59"/>
      <c r="CF185" s="59"/>
    </row>
    <row r="186" spans="1:84" s="60" customFormat="1" ht="15" hidden="1" x14ac:dyDescent="0.3">
      <c r="A186" s="40">
        <v>46661</v>
      </c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3"/>
      <c r="V186" s="40">
        <v>46661</v>
      </c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3"/>
      <c r="AQ186" s="23"/>
      <c r="AR186" s="58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M186" s="58"/>
      <c r="BN186" s="59"/>
      <c r="BO186" s="59"/>
      <c r="BP186" s="59"/>
      <c r="BQ186" s="59"/>
      <c r="BR186" s="59"/>
      <c r="BS186" s="59"/>
      <c r="BT186" s="59"/>
      <c r="BU186" s="59"/>
      <c r="BV186" s="59"/>
      <c r="BW186" s="59"/>
      <c r="BX186" s="59"/>
      <c r="BY186" s="59"/>
      <c r="BZ186" s="59"/>
      <c r="CA186" s="59"/>
      <c r="CB186" s="59"/>
      <c r="CC186" s="59"/>
      <c r="CD186" s="59"/>
      <c r="CE186" s="59"/>
      <c r="CF186" s="59"/>
    </row>
    <row r="187" spans="1:84" s="60" customFormat="1" ht="15" hidden="1" x14ac:dyDescent="0.3">
      <c r="A187" s="40">
        <v>46692</v>
      </c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3"/>
      <c r="V187" s="40">
        <v>46692</v>
      </c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3"/>
      <c r="AQ187" s="23"/>
      <c r="AR187" s="58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M187" s="58"/>
      <c r="BN187" s="59"/>
      <c r="BO187" s="59"/>
      <c r="BP187" s="59"/>
      <c r="BQ187" s="59"/>
      <c r="BR187" s="59"/>
      <c r="BS187" s="59"/>
      <c r="BT187" s="59"/>
      <c r="BU187" s="59"/>
      <c r="BV187" s="59"/>
      <c r="BW187" s="59"/>
      <c r="BX187" s="59"/>
      <c r="BY187" s="59"/>
      <c r="BZ187" s="59"/>
      <c r="CA187" s="59"/>
      <c r="CB187" s="59"/>
      <c r="CC187" s="59"/>
      <c r="CD187" s="59"/>
      <c r="CE187" s="59"/>
      <c r="CF187" s="59"/>
    </row>
    <row r="188" spans="1:84" s="60" customFormat="1" ht="15" hidden="1" x14ac:dyDescent="0.3">
      <c r="A188" s="41">
        <v>46722</v>
      </c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3"/>
      <c r="V188" s="41">
        <v>46722</v>
      </c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3"/>
      <c r="AQ188" s="23"/>
      <c r="AR188" s="58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M188" s="58"/>
      <c r="BN188" s="59"/>
      <c r="BO188" s="59"/>
      <c r="BP188" s="59"/>
      <c r="BQ188" s="59"/>
      <c r="BR188" s="59"/>
      <c r="BS188" s="59"/>
      <c r="BT188" s="59"/>
      <c r="BU188" s="59"/>
      <c r="BV188" s="59"/>
      <c r="BW188" s="59"/>
      <c r="BX188" s="59"/>
      <c r="BY188" s="59"/>
      <c r="BZ188" s="59"/>
      <c r="CA188" s="59"/>
      <c r="CB188" s="59"/>
      <c r="CC188" s="59"/>
      <c r="CD188" s="59"/>
      <c r="CE188" s="59"/>
      <c r="CF188" s="59"/>
    </row>
    <row r="189" spans="1:84" s="60" customFormat="1" ht="15" hidden="1" x14ac:dyDescent="0.3">
      <c r="A189" s="42">
        <v>46753</v>
      </c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3"/>
      <c r="V189" s="42">
        <v>46753</v>
      </c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3"/>
      <c r="AQ189" s="23"/>
      <c r="AR189" s="58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M189" s="58"/>
      <c r="BN189" s="59"/>
      <c r="BO189" s="59"/>
      <c r="BP189" s="59"/>
      <c r="BQ189" s="59"/>
      <c r="BR189" s="59"/>
      <c r="BS189" s="59"/>
      <c r="BT189" s="59"/>
      <c r="BU189" s="59"/>
      <c r="BV189" s="59"/>
      <c r="BW189" s="59"/>
      <c r="BX189" s="59"/>
      <c r="BY189" s="59"/>
      <c r="BZ189" s="59"/>
      <c r="CA189" s="59"/>
      <c r="CB189" s="59"/>
      <c r="CC189" s="59"/>
      <c r="CD189" s="59"/>
      <c r="CE189" s="59"/>
      <c r="CF189" s="59"/>
    </row>
    <row r="190" spans="1:84" s="60" customFormat="1" ht="15" hidden="1" x14ac:dyDescent="0.3">
      <c r="A190" s="43">
        <v>46784</v>
      </c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23"/>
      <c r="V190" s="43">
        <v>46784</v>
      </c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23"/>
      <c r="AQ190" s="23"/>
      <c r="AR190" s="58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M190" s="58"/>
      <c r="BN190" s="59"/>
      <c r="BO190" s="59"/>
      <c r="BP190" s="59"/>
      <c r="BQ190" s="59"/>
      <c r="BR190" s="59"/>
      <c r="BS190" s="59"/>
      <c r="BT190" s="59"/>
      <c r="BU190" s="59"/>
      <c r="BV190" s="59"/>
      <c r="BW190" s="59"/>
      <c r="BX190" s="59"/>
      <c r="BY190" s="59"/>
      <c r="BZ190" s="59"/>
      <c r="CA190" s="59"/>
      <c r="CB190" s="59"/>
      <c r="CC190" s="59"/>
      <c r="CD190" s="59"/>
      <c r="CE190" s="59"/>
      <c r="CF190" s="59"/>
    </row>
    <row r="191" spans="1:84" s="60" customFormat="1" ht="15" hidden="1" x14ac:dyDescent="0.3">
      <c r="A191" s="43">
        <v>46813</v>
      </c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23"/>
      <c r="V191" s="43">
        <v>46813</v>
      </c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23"/>
      <c r="AQ191" s="23"/>
      <c r="AR191" s="58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M191" s="58"/>
      <c r="BN191" s="59"/>
      <c r="BO191" s="59"/>
      <c r="BP191" s="59"/>
      <c r="BQ191" s="59"/>
      <c r="BR191" s="59"/>
      <c r="BS191" s="59"/>
      <c r="BT191" s="59"/>
      <c r="BU191" s="59"/>
      <c r="BV191" s="59"/>
      <c r="BW191" s="59"/>
      <c r="BX191" s="59"/>
      <c r="BY191" s="59"/>
      <c r="BZ191" s="59"/>
      <c r="CA191" s="59"/>
      <c r="CB191" s="59"/>
      <c r="CC191" s="59"/>
      <c r="CD191" s="59"/>
      <c r="CE191" s="59"/>
      <c r="CF191" s="59"/>
    </row>
    <row r="192" spans="1:84" s="60" customFormat="1" ht="15" hidden="1" x14ac:dyDescent="0.3">
      <c r="A192" s="43">
        <v>46844</v>
      </c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23"/>
      <c r="V192" s="43">
        <v>46844</v>
      </c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23"/>
      <c r="AQ192" s="23"/>
      <c r="AR192" s="58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M192" s="58"/>
      <c r="BN192" s="59"/>
      <c r="BO192" s="59"/>
      <c r="BP192" s="59"/>
      <c r="BQ192" s="59"/>
      <c r="BR192" s="59"/>
      <c r="BS192" s="59"/>
      <c r="BT192" s="59"/>
      <c r="BU192" s="59"/>
      <c r="BV192" s="59"/>
      <c r="BW192" s="59"/>
      <c r="BX192" s="59"/>
      <c r="BY192" s="59"/>
      <c r="BZ192" s="59"/>
      <c r="CA192" s="59"/>
      <c r="CB192" s="59"/>
      <c r="CC192" s="59"/>
      <c r="CD192" s="59"/>
      <c r="CE192" s="59"/>
      <c r="CF192" s="59"/>
    </row>
    <row r="193" spans="1:84" s="60" customFormat="1" ht="15" hidden="1" x14ac:dyDescent="0.3">
      <c r="A193" s="43">
        <v>46874</v>
      </c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23"/>
      <c r="V193" s="43">
        <v>46874</v>
      </c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23"/>
      <c r="AQ193" s="23"/>
      <c r="AR193" s="58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M193" s="58"/>
      <c r="BN193" s="59"/>
      <c r="BO193" s="59"/>
      <c r="BP193" s="59"/>
      <c r="BQ193" s="59"/>
      <c r="BR193" s="59"/>
      <c r="BS193" s="59"/>
      <c r="BT193" s="59"/>
      <c r="BU193" s="59"/>
      <c r="BV193" s="59"/>
      <c r="BW193" s="59"/>
      <c r="BX193" s="59"/>
      <c r="BY193" s="59"/>
      <c r="BZ193" s="59"/>
      <c r="CA193" s="59"/>
      <c r="CB193" s="59"/>
      <c r="CC193" s="59"/>
      <c r="CD193" s="59"/>
      <c r="CE193" s="59"/>
      <c r="CF193" s="59"/>
    </row>
    <row r="194" spans="1:84" s="60" customFormat="1" ht="15" hidden="1" x14ac:dyDescent="0.3">
      <c r="A194" s="43">
        <v>46905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23"/>
      <c r="V194" s="43">
        <v>46905</v>
      </c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23"/>
      <c r="AQ194" s="23"/>
      <c r="AR194" s="58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M194" s="58"/>
      <c r="BN194" s="59"/>
      <c r="BO194" s="59"/>
      <c r="BP194" s="59"/>
      <c r="BQ194" s="59"/>
      <c r="BR194" s="59"/>
      <c r="BS194" s="59"/>
      <c r="BT194" s="59"/>
      <c r="BU194" s="59"/>
      <c r="BV194" s="59"/>
      <c r="BW194" s="59"/>
      <c r="BX194" s="59"/>
      <c r="BY194" s="59"/>
      <c r="BZ194" s="59"/>
      <c r="CA194" s="59"/>
      <c r="CB194" s="59"/>
      <c r="CC194" s="59"/>
      <c r="CD194" s="59"/>
      <c r="CE194" s="59"/>
      <c r="CF194" s="59"/>
    </row>
    <row r="195" spans="1:84" s="60" customFormat="1" ht="15" hidden="1" x14ac:dyDescent="0.3">
      <c r="A195" s="43">
        <v>46935</v>
      </c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23"/>
      <c r="V195" s="43">
        <v>46935</v>
      </c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23"/>
      <c r="AQ195" s="23"/>
      <c r="AR195" s="58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/>
      <c r="BG195" s="59"/>
      <c r="BH195" s="59"/>
      <c r="BI195" s="59"/>
      <c r="BJ195" s="59"/>
      <c r="BK195" s="59"/>
      <c r="BM195" s="58"/>
      <c r="BN195" s="59"/>
      <c r="BO195" s="59"/>
      <c r="BP195" s="59"/>
      <c r="BQ195" s="59"/>
      <c r="BR195" s="59"/>
      <c r="BS195" s="59"/>
      <c r="BT195" s="59"/>
      <c r="BU195" s="59"/>
      <c r="BV195" s="59"/>
      <c r="BW195" s="59"/>
      <c r="BX195" s="59"/>
      <c r="BY195" s="59"/>
      <c r="BZ195" s="59"/>
      <c r="CA195" s="59"/>
      <c r="CB195" s="59"/>
      <c r="CC195" s="59"/>
      <c r="CD195" s="59"/>
      <c r="CE195" s="59"/>
      <c r="CF195" s="59"/>
    </row>
    <row r="196" spans="1:84" s="60" customFormat="1" ht="15" hidden="1" x14ac:dyDescent="0.3">
      <c r="A196" s="43">
        <v>46966</v>
      </c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23"/>
      <c r="V196" s="43">
        <v>46966</v>
      </c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23"/>
      <c r="AQ196" s="23"/>
      <c r="AR196" s="58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M196" s="58"/>
      <c r="BN196" s="59"/>
      <c r="BO196" s="59"/>
      <c r="BP196" s="59"/>
      <c r="BQ196" s="59"/>
      <c r="BR196" s="59"/>
      <c r="BS196" s="59"/>
      <c r="BT196" s="59"/>
      <c r="BU196" s="59"/>
      <c r="BV196" s="59"/>
      <c r="BW196" s="59"/>
      <c r="BX196" s="59"/>
      <c r="BY196" s="59"/>
      <c r="BZ196" s="59"/>
      <c r="CA196" s="59"/>
      <c r="CB196" s="59"/>
      <c r="CC196" s="59"/>
      <c r="CD196" s="59"/>
      <c r="CE196" s="59"/>
      <c r="CF196" s="59"/>
    </row>
    <row r="197" spans="1:84" s="60" customFormat="1" ht="15" hidden="1" x14ac:dyDescent="0.3">
      <c r="A197" s="43">
        <v>46997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23"/>
      <c r="V197" s="43">
        <v>46997</v>
      </c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23"/>
      <c r="AQ197" s="23"/>
      <c r="AR197" s="58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59"/>
      <c r="BD197" s="59"/>
      <c r="BE197" s="59"/>
      <c r="BF197" s="59"/>
      <c r="BG197" s="59"/>
      <c r="BH197" s="59"/>
      <c r="BI197" s="59"/>
      <c r="BJ197" s="59"/>
      <c r="BK197" s="59"/>
      <c r="BM197" s="58"/>
      <c r="BN197" s="59"/>
      <c r="BO197" s="59"/>
      <c r="BP197" s="59"/>
      <c r="BQ197" s="59"/>
      <c r="BR197" s="59"/>
      <c r="BS197" s="59"/>
      <c r="BT197" s="59"/>
      <c r="BU197" s="59"/>
      <c r="BV197" s="59"/>
      <c r="BW197" s="59"/>
      <c r="BX197" s="59"/>
      <c r="BY197" s="59"/>
      <c r="BZ197" s="59"/>
      <c r="CA197" s="59"/>
      <c r="CB197" s="59"/>
      <c r="CC197" s="59"/>
      <c r="CD197" s="59"/>
      <c r="CE197" s="59"/>
      <c r="CF197" s="59"/>
    </row>
    <row r="198" spans="1:84" s="60" customFormat="1" ht="15" hidden="1" x14ac:dyDescent="0.3">
      <c r="A198" s="43">
        <v>47027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23"/>
      <c r="V198" s="43">
        <v>47027</v>
      </c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23"/>
      <c r="AQ198" s="23"/>
      <c r="AR198" s="58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M198" s="58"/>
      <c r="BN198" s="59"/>
      <c r="BO198" s="59"/>
      <c r="BP198" s="59"/>
      <c r="BQ198" s="59"/>
      <c r="BR198" s="59"/>
      <c r="BS198" s="59"/>
      <c r="BT198" s="59"/>
      <c r="BU198" s="59"/>
      <c r="BV198" s="59"/>
      <c r="BW198" s="59"/>
      <c r="BX198" s="59"/>
      <c r="BY198" s="59"/>
      <c r="BZ198" s="59"/>
      <c r="CA198" s="59"/>
      <c r="CB198" s="59"/>
      <c r="CC198" s="59"/>
      <c r="CD198" s="59"/>
      <c r="CE198" s="59"/>
      <c r="CF198" s="59"/>
    </row>
    <row r="199" spans="1:84" s="60" customFormat="1" ht="15" hidden="1" x14ac:dyDescent="0.3">
      <c r="A199" s="43">
        <v>47058</v>
      </c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23"/>
      <c r="V199" s="43">
        <v>47058</v>
      </c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23"/>
      <c r="AQ199" s="23"/>
      <c r="AR199" s="58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  <c r="BD199" s="59"/>
      <c r="BE199" s="59"/>
      <c r="BF199" s="59"/>
      <c r="BG199" s="59"/>
      <c r="BH199" s="59"/>
      <c r="BI199" s="59"/>
      <c r="BJ199" s="59"/>
      <c r="BK199" s="59"/>
      <c r="BM199" s="58"/>
      <c r="BN199" s="59"/>
      <c r="BO199" s="59"/>
      <c r="BP199" s="59"/>
      <c r="BQ199" s="59"/>
      <c r="BR199" s="59"/>
      <c r="BS199" s="59"/>
      <c r="BT199" s="59"/>
      <c r="BU199" s="59"/>
      <c r="BV199" s="59"/>
      <c r="BW199" s="59"/>
      <c r="BX199" s="59"/>
      <c r="BY199" s="59"/>
      <c r="BZ199" s="59"/>
      <c r="CA199" s="59"/>
      <c r="CB199" s="59"/>
      <c r="CC199" s="59"/>
      <c r="CD199" s="59"/>
      <c r="CE199" s="59"/>
      <c r="CF199" s="59"/>
    </row>
    <row r="200" spans="1:84" s="60" customFormat="1" ht="15" hidden="1" x14ac:dyDescent="0.3">
      <c r="A200" s="44">
        <v>47088</v>
      </c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23"/>
      <c r="V200" s="44">
        <v>47088</v>
      </c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23"/>
      <c r="AQ200" s="23"/>
      <c r="AR200" s="58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M200" s="58"/>
      <c r="BN200" s="59"/>
      <c r="BO200" s="59"/>
      <c r="BP200" s="59"/>
      <c r="BQ200" s="59"/>
      <c r="BR200" s="59"/>
      <c r="BS200" s="59"/>
      <c r="BT200" s="59"/>
      <c r="BU200" s="59"/>
      <c r="BV200" s="59"/>
      <c r="BW200" s="59"/>
      <c r="BX200" s="59"/>
      <c r="BY200" s="59"/>
      <c r="BZ200" s="59"/>
      <c r="CA200" s="59"/>
      <c r="CB200" s="59"/>
      <c r="CC200" s="59"/>
      <c r="CD200" s="59"/>
      <c r="CE200" s="59"/>
      <c r="CF200" s="59"/>
    </row>
    <row r="201" spans="1:84" s="60" customFormat="1" ht="15" hidden="1" x14ac:dyDescent="0.3">
      <c r="A201" s="45">
        <v>47119</v>
      </c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23"/>
      <c r="V201" s="45">
        <v>47119</v>
      </c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23"/>
      <c r="AQ201" s="23"/>
      <c r="AR201" s="58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M201" s="58"/>
      <c r="BN201" s="59"/>
      <c r="BO201" s="59"/>
      <c r="BP201" s="59"/>
      <c r="BQ201" s="59"/>
      <c r="BR201" s="59"/>
      <c r="BS201" s="59"/>
      <c r="BT201" s="59"/>
      <c r="BU201" s="59"/>
      <c r="BV201" s="59"/>
      <c r="BW201" s="59"/>
      <c r="BX201" s="59"/>
      <c r="BY201" s="59"/>
      <c r="BZ201" s="59"/>
      <c r="CA201" s="59"/>
      <c r="CB201" s="59"/>
      <c r="CC201" s="59"/>
      <c r="CD201" s="59"/>
      <c r="CE201" s="59"/>
      <c r="CF201" s="59"/>
    </row>
    <row r="202" spans="1:84" s="60" customFormat="1" ht="15" hidden="1" x14ac:dyDescent="0.3">
      <c r="A202" s="40">
        <v>47150</v>
      </c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3"/>
      <c r="V202" s="40">
        <v>47150</v>
      </c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3"/>
      <c r="AQ202" s="23"/>
      <c r="AR202" s="58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M202" s="58"/>
      <c r="BN202" s="59"/>
      <c r="BO202" s="59"/>
      <c r="BP202" s="59"/>
      <c r="BQ202" s="59"/>
      <c r="BR202" s="59"/>
      <c r="BS202" s="59"/>
      <c r="BT202" s="59"/>
      <c r="BU202" s="59"/>
      <c r="BV202" s="59"/>
      <c r="BW202" s="59"/>
      <c r="BX202" s="59"/>
      <c r="BY202" s="59"/>
      <c r="BZ202" s="59"/>
      <c r="CA202" s="59"/>
      <c r="CB202" s="59"/>
      <c r="CC202" s="59"/>
      <c r="CD202" s="59"/>
      <c r="CE202" s="59"/>
      <c r="CF202" s="59"/>
    </row>
    <row r="203" spans="1:84" s="60" customFormat="1" ht="15" hidden="1" x14ac:dyDescent="0.3">
      <c r="A203" s="40">
        <v>47178</v>
      </c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3"/>
      <c r="V203" s="40">
        <v>47178</v>
      </c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3"/>
      <c r="AQ203" s="23"/>
      <c r="AR203" s="58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M203" s="58"/>
      <c r="BN203" s="59"/>
      <c r="BO203" s="59"/>
      <c r="BP203" s="59"/>
      <c r="BQ203" s="59"/>
      <c r="BR203" s="59"/>
      <c r="BS203" s="59"/>
      <c r="BT203" s="59"/>
      <c r="BU203" s="59"/>
      <c r="BV203" s="59"/>
      <c r="BW203" s="59"/>
      <c r="BX203" s="59"/>
      <c r="BY203" s="59"/>
      <c r="BZ203" s="59"/>
      <c r="CA203" s="59"/>
      <c r="CB203" s="59"/>
      <c r="CC203" s="59"/>
      <c r="CD203" s="59"/>
      <c r="CE203" s="59"/>
      <c r="CF203" s="59"/>
    </row>
    <row r="204" spans="1:84" s="60" customFormat="1" ht="15" hidden="1" x14ac:dyDescent="0.3">
      <c r="A204" s="40">
        <v>47209</v>
      </c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3"/>
      <c r="V204" s="40">
        <v>47209</v>
      </c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3"/>
      <c r="AQ204" s="23"/>
      <c r="AR204" s="58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M204" s="58"/>
      <c r="BN204" s="59"/>
      <c r="BO204" s="59"/>
      <c r="BP204" s="59"/>
      <c r="BQ204" s="59"/>
      <c r="BR204" s="59"/>
      <c r="BS204" s="59"/>
      <c r="BT204" s="59"/>
      <c r="BU204" s="59"/>
      <c r="BV204" s="59"/>
      <c r="BW204" s="59"/>
      <c r="BX204" s="59"/>
      <c r="BY204" s="59"/>
      <c r="BZ204" s="59"/>
      <c r="CA204" s="59"/>
      <c r="CB204" s="59"/>
      <c r="CC204" s="59"/>
      <c r="CD204" s="59"/>
      <c r="CE204" s="59"/>
      <c r="CF204" s="59"/>
    </row>
    <row r="205" spans="1:84" s="60" customFormat="1" ht="15" hidden="1" x14ac:dyDescent="0.3">
      <c r="A205" s="40">
        <v>47239</v>
      </c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3"/>
      <c r="V205" s="40">
        <v>47239</v>
      </c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3"/>
      <c r="AQ205" s="23"/>
      <c r="AR205" s="58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M205" s="58"/>
      <c r="BN205" s="59"/>
      <c r="BO205" s="59"/>
      <c r="BP205" s="59"/>
      <c r="BQ205" s="59"/>
      <c r="BR205" s="59"/>
      <c r="BS205" s="59"/>
      <c r="BT205" s="59"/>
      <c r="BU205" s="59"/>
      <c r="BV205" s="59"/>
      <c r="BW205" s="59"/>
      <c r="BX205" s="59"/>
      <c r="BY205" s="59"/>
      <c r="BZ205" s="59"/>
      <c r="CA205" s="59"/>
      <c r="CB205" s="59"/>
      <c r="CC205" s="59"/>
      <c r="CD205" s="59"/>
      <c r="CE205" s="59"/>
      <c r="CF205" s="59"/>
    </row>
    <row r="206" spans="1:84" s="60" customFormat="1" ht="15" hidden="1" x14ac:dyDescent="0.3">
      <c r="A206" s="40">
        <v>47270</v>
      </c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/>
      <c r="V206" s="40">
        <v>47270</v>
      </c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3"/>
      <c r="AQ206" s="23"/>
      <c r="AR206" s="58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M206" s="58"/>
      <c r="BN206" s="59"/>
      <c r="BO206" s="59"/>
      <c r="BP206" s="59"/>
      <c r="BQ206" s="59"/>
      <c r="BR206" s="59"/>
      <c r="BS206" s="59"/>
      <c r="BT206" s="59"/>
      <c r="BU206" s="59"/>
      <c r="BV206" s="59"/>
      <c r="BW206" s="59"/>
      <c r="BX206" s="59"/>
      <c r="BY206" s="59"/>
      <c r="BZ206" s="59"/>
      <c r="CA206" s="59"/>
      <c r="CB206" s="59"/>
      <c r="CC206" s="59"/>
      <c r="CD206" s="59"/>
      <c r="CE206" s="59"/>
      <c r="CF206" s="59"/>
    </row>
    <row r="207" spans="1:84" s="60" customFormat="1" ht="15" hidden="1" x14ac:dyDescent="0.3">
      <c r="A207" s="40">
        <v>47300</v>
      </c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3"/>
      <c r="V207" s="40">
        <v>47300</v>
      </c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3"/>
      <c r="AQ207" s="23"/>
      <c r="AR207" s="58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M207" s="58"/>
      <c r="BN207" s="59"/>
      <c r="BO207" s="59"/>
      <c r="BP207" s="59"/>
      <c r="BQ207" s="59"/>
      <c r="BR207" s="59"/>
      <c r="BS207" s="59"/>
      <c r="BT207" s="59"/>
      <c r="BU207" s="59"/>
      <c r="BV207" s="59"/>
      <c r="BW207" s="59"/>
      <c r="BX207" s="59"/>
      <c r="BY207" s="59"/>
      <c r="BZ207" s="59"/>
      <c r="CA207" s="59"/>
      <c r="CB207" s="59"/>
      <c r="CC207" s="59"/>
      <c r="CD207" s="59"/>
      <c r="CE207" s="59"/>
      <c r="CF207" s="59"/>
    </row>
    <row r="208" spans="1:84" s="60" customFormat="1" ht="15" hidden="1" x14ac:dyDescent="0.3">
      <c r="A208" s="40">
        <v>47331</v>
      </c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3"/>
      <c r="V208" s="40">
        <v>47331</v>
      </c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3"/>
      <c r="AQ208" s="23"/>
      <c r="AR208" s="58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M208" s="58"/>
      <c r="BN208" s="59"/>
      <c r="BO208" s="59"/>
      <c r="BP208" s="59"/>
      <c r="BQ208" s="59"/>
      <c r="BR208" s="59"/>
      <c r="BS208" s="59"/>
      <c r="BT208" s="59"/>
      <c r="BU208" s="59"/>
      <c r="BV208" s="59"/>
      <c r="BW208" s="59"/>
      <c r="BX208" s="59"/>
      <c r="BY208" s="59"/>
      <c r="BZ208" s="59"/>
      <c r="CA208" s="59"/>
      <c r="CB208" s="59"/>
      <c r="CC208" s="59"/>
      <c r="CD208" s="59"/>
      <c r="CE208" s="59"/>
      <c r="CF208" s="59"/>
    </row>
    <row r="209" spans="1:84" s="60" customFormat="1" ht="15" hidden="1" x14ac:dyDescent="0.3">
      <c r="A209" s="40">
        <v>47362</v>
      </c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3"/>
      <c r="V209" s="40">
        <v>47362</v>
      </c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3"/>
      <c r="AQ209" s="23"/>
      <c r="AR209" s="58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M209" s="58"/>
      <c r="BN209" s="59"/>
      <c r="BO209" s="59"/>
      <c r="BP209" s="59"/>
      <c r="BQ209" s="59"/>
      <c r="BR209" s="59"/>
      <c r="BS209" s="59"/>
      <c r="BT209" s="59"/>
      <c r="BU209" s="59"/>
      <c r="BV209" s="59"/>
      <c r="BW209" s="59"/>
      <c r="BX209" s="59"/>
      <c r="BY209" s="59"/>
      <c r="BZ209" s="59"/>
      <c r="CA209" s="59"/>
      <c r="CB209" s="59"/>
      <c r="CC209" s="59"/>
      <c r="CD209" s="59"/>
      <c r="CE209" s="59"/>
      <c r="CF209" s="59"/>
    </row>
    <row r="210" spans="1:84" s="60" customFormat="1" ht="15" hidden="1" x14ac:dyDescent="0.3">
      <c r="A210" s="40">
        <v>47392</v>
      </c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3"/>
      <c r="V210" s="40">
        <v>47392</v>
      </c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3"/>
      <c r="AQ210" s="23"/>
      <c r="AR210" s="58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M210" s="58"/>
      <c r="BN210" s="59"/>
      <c r="BO210" s="59"/>
      <c r="BP210" s="59"/>
      <c r="BQ210" s="59"/>
      <c r="BR210" s="59"/>
      <c r="BS210" s="59"/>
      <c r="BT210" s="59"/>
      <c r="BU210" s="59"/>
      <c r="BV210" s="59"/>
      <c r="BW210" s="59"/>
      <c r="BX210" s="59"/>
      <c r="BY210" s="59"/>
      <c r="BZ210" s="59"/>
      <c r="CA210" s="59"/>
      <c r="CB210" s="59"/>
      <c r="CC210" s="59"/>
      <c r="CD210" s="59"/>
      <c r="CE210" s="59"/>
      <c r="CF210" s="59"/>
    </row>
    <row r="211" spans="1:84" s="60" customFormat="1" ht="15" hidden="1" x14ac:dyDescent="0.3">
      <c r="A211" s="40">
        <v>47423</v>
      </c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3"/>
      <c r="V211" s="40">
        <v>47423</v>
      </c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3"/>
      <c r="AQ211" s="23"/>
      <c r="AR211" s="58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M211" s="58"/>
      <c r="BN211" s="59"/>
      <c r="BO211" s="59"/>
      <c r="BP211" s="59"/>
      <c r="BQ211" s="59"/>
      <c r="BR211" s="59"/>
      <c r="BS211" s="59"/>
      <c r="BT211" s="59"/>
      <c r="BU211" s="59"/>
      <c r="BV211" s="59"/>
      <c r="BW211" s="59"/>
      <c r="BX211" s="59"/>
      <c r="BY211" s="59"/>
      <c r="BZ211" s="59"/>
      <c r="CA211" s="59"/>
      <c r="CB211" s="59"/>
      <c r="CC211" s="59"/>
      <c r="CD211" s="59"/>
      <c r="CE211" s="59"/>
      <c r="CF211" s="59"/>
    </row>
    <row r="212" spans="1:84" s="60" customFormat="1" ht="15" hidden="1" x14ac:dyDescent="0.3">
      <c r="A212" s="41">
        <v>47453</v>
      </c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3"/>
      <c r="V212" s="41">
        <v>47453</v>
      </c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3"/>
      <c r="AQ212" s="23"/>
      <c r="AR212" s="58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M212" s="58"/>
      <c r="BN212" s="59"/>
      <c r="BO212" s="59"/>
      <c r="BP212" s="59"/>
      <c r="BQ212" s="59"/>
      <c r="BR212" s="59"/>
      <c r="BS212" s="59"/>
      <c r="BT212" s="59"/>
      <c r="BU212" s="59"/>
      <c r="BV212" s="59"/>
      <c r="BW212" s="59"/>
      <c r="BX212" s="59"/>
      <c r="BY212" s="59"/>
      <c r="BZ212" s="59"/>
      <c r="CA212" s="59"/>
      <c r="CB212" s="59"/>
      <c r="CC212" s="59"/>
      <c r="CD212" s="59"/>
      <c r="CE212" s="59"/>
      <c r="CF212" s="59"/>
    </row>
    <row r="213" spans="1:84" s="60" customFormat="1" ht="15" hidden="1" x14ac:dyDescent="0.3">
      <c r="A213" s="42">
        <v>47484</v>
      </c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3"/>
      <c r="V213" s="42">
        <v>47484</v>
      </c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3"/>
      <c r="AQ213" s="23"/>
      <c r="AR213" s="58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M213" s="58"/>
      <c r="BN213" s="59"/>
      <c r="BO213" s="59"/>
      <c r="BP213" s="59"/>
      <c r="BQ213" s="59"/>
      <c r="BR213" s="59"/>
      <c r="BS213" s="59"/>
      <c r="BT213" s="59"/>
      <c r="BU213" s="59"/>
      <c r="BV213" s="59"/>
      <c r="BW213" s="59"/>
      <c r="BX213" s="59"/>
      <c r="BY213" s="59"/>
      <c r="BZ213" s="59"/>
      <c r="CA213" s="59"/>
      <c r="CB213" s="59"/>
      <c r="CC213" s="59"/>
      <c r="CD213" s="59"/>
      <c r="CE213" s="59"/>
      <c r="CF213" s="59"/>
    </row>
    <row r="214" spans="1:84" s="60" customFormat="1" ht="15" hidden="1" x14ac:dyDescent="0.3">
      <c r="A214" s="43">
        <v>47515</v>
      </c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23"/>
      <c r="V214" s="43">
        <v>47515</v>
      </c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23"/>
      <c r="AQ214" s="23"/>
      <c r="AR214" s="58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M214" s="58"/>
      <c r="BN214" s="59"/>
      <c r="BO214" s="59"/>
      <c r="BP214" s="59"/>
      <c r="BQ214" s="59"/>
      <c r="BR214" s="59"/>
      <c r="BS214" s="59"/>
      <c r="BT214" s="59"/>
      <c r="BU214" s="59"/>
      <c r="BV214" s="59"/>
      <c r="BW214" s="59"/>
      <c r="BX214" s="59"/>
      <c r="BY214" s="59"/>
      <c r="BZ214" s="59"/>
      <c r="CA214" s="59"/>
      <c r="CB214" s="59"/>
      <c r="CC214" s="59"/>
      <c r="CD214" s="59"/>
      <c r="CE214" s="59"/>
      <c r="CF214" s="59"/>
    </row>
    <row r="215" spans="1:84" s="60" customFormat="1" ht="15" hidden="1" x14ac:dyDescent="0.3">
      <c r="A215" s="43">
        <v>47543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23"/>
      <c r="V215" s="43">
        <v>47543</v>
      </c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23"/>
      <c r="AQ215" s="23"/>
      <c r="AR215" s="58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M215" s="58"/>
      <c r="BN215" s="59"/>
      <c r="BO215" s="59"/>
      <c r="BP215" s="59"/>
      <c r="BQ215" s="59"/>
      <c r="BR215" s="59"/>
      <c r="BS215" s="59"/>
      <c r="BT215" s="59"/>
      <c r="BU215" s="59"/>
      <c r="BV215" s="59"/>
      <c r="BW215" s="59"/>
      <c r="BX215" s="59"/>
      <c r="BY215" s="59"/>
      <c r="BZ215" s="59"/>
      <c r="CA215" s="59"/>
      <c r="CB215" s="59"/>
      <c r="CC215" s="59"/>
      <c r="CD215" s="59"/>
      <c r="CE215" s="59"/>
      <c r="CF215" s="59"/>
    </row>
    <row r="216" spans="1:84" s="60" customFormat="1" ht="15" hidden="1" x14ac:dyDescent="0.3">
      <c r="A216" s="43">
        <v>47574</v>
      </c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23"/>
      <c r="V216" s="43">
        <v>47574</v>
      </c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23"/>
      <c r="AQ216" s="23"/>
      <c r="AR216" s="58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M216" s="58"/>
      <c r="BN216" s="59"/>
      <c r="BO216" s="59"/>
      <c r="BP216" s="59"/>
      <c r="BQ216" s="59"/>
      <c r="BR216" s="59"/>
      <c r="BS216" s="59"/>
      <c r="BT216" s="59"/>
      <c r="BU216" s="59"/>
      <c r="BV216" s="59"/>
      <c r="BW216" s="59"/>
      <c r="BX216" s="59"/>
      <c r="BY216" s="59"/>
      <c r="BZ216" s="59"/>
      <c r="CA216" s="59"/>
      <c r="CB216" s="59"/>
      <c r="CC216" s="59"/>
      <c r="CD216" s="59"/>
      <c r="CE216" s="59"/>
      <c r="CF216" s="59"/>
    </row>
    <row r="217" spans="1:84" s="60" customFormat="1" ht="15" hidden="1" x14ac:dyDescent="0.3">
      <c r="A217" s="43">
        <v>47604</v>
      </c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23"/>
      <c r="V217" s="43">
        <v>47604</v>
      </c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23"/>
      <c r="AQ217" s="23"/>
      <c r="AR217" s="58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M217" s="58"/>
      <c r="BN217" s="59"/>
      <c r="BO217" s="59"/>
      <c r="BP217" s="59"/>
      <c r="BQ217" s="59"/>
      <c r="BR217" s="59"/>
      <c r="BS217" s="59"/>
      <c r="BT217" s="59"/>
      <c r="BU217" s="59"/>
      <c r="BV217" s="59"/>
      <c r="BW217" s="59"/>
      <c r="BX217" s="59"/>
      <c r="BY217" s="59"/>
      <c r="BZ217" s="59"/>
      <c r="CA217" s="59"/>
      <c r="CB217" s="59"/>
      <c r="CC217" s="59"/>
      <c r="CD217" s="59"/>
      <c r="CE217" s="59"/>
      <c r="CF217" s="59"/>
    </row>
    <row r="218" spans="1:84" s="60" customFormat="1" ht="15" hidden="1" x14ac:dyDescent="0.3">
      <c r="A218" s="43">
        <v>47635</v>
      </c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23"/>
      <c r="V218" s="43">
        <v>47635</v>
      </c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23"/>
      <c r="AQ218" s="23"/>
      <c r="AR218" s="58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M218" s="58"/>
      <c r="BN218" s="59"/>
      <c r="BO218" s="59"/>
      <c r="BP218" s="59"/>
      <c r="BQ218" s="59"/>
      <c r="BR218" s="59"/>
      <c r="BS218" s="59"/>
      <c r="BT218" s="59"/>
      <c r="BU218" s="59"/>
      <c r="BV218" s="59"/>
      <c r="BW218" s="59"/>
      <c r="BX218" s="59"/>
      <c r="BY218" s="59"/>
      <c r="BZ218" s="59"/>
      <c r="CA218" s="59"/>
      <c r="CB218" s="59"/>
      <c r="CC218" s="59"/>
      <c r="CD218" s="59"/>
      <c r="CE218" s="59"/>
      <c r="CF218" s="59"/>
    </row>
    <row r="219" spans="1:84" s="60" customFormat="1" ht="15" hidden="1" x14ac:dyDescent="0.3">
      <c r="A219" s="43">
        <v>47665</v>
      </c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23"/>
      <c r="V219" s="43">
        <v>47665</v>
      </c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23"/>
      <c r="AQ219" s="23"/>
      <c r="AR219" s="58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M219" s="58"/>
      <c r="BN219" s="59"/>
      <c r="BO219" s="59"/>
      <c r="BP219" s="59"/>
      <c r="BQ219" s="59"/>
      <c r="BR219" s="59"/>
      <c r="BS219" s="59"/>
      <c r="BT219" s="59"/>
      <c r="BU219" s="59"/>
      <c r="BV219" s="59"/>
      <c r="BW219" s="59"/>
      <c r="BX219" s="59"/>
      <c r="BY219" s="59"/>
      <c r="BZ219" s="59"/>
      <c r="CA219" s="59"/>
      <c r="CB219" s="59"/>
      <c r="CC219" s="59"/>
      <c r="CD219" s="59"/>
      <c r="CE219" s="59"/>
      <c r="CF219" s="59"/>
    </row>
    <row r="220" spans="1:84" s="60" customFormat="1" ht="15" hidden="1" x14ac:dyDescent="0.3">
      <c r="A220" s="43">
        <v>47696</v>
      </c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23"/>
      <c r="V220" s="43">
        <v>47696</v>
      </c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23"/>
      <c r="AQ220" s="23"/>
      <c r="AR220" s="58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M220" s="58"/>
      <c r="BN220" s="59"/>
      <c r="BO220" s="59"/>
      <c r="BP220" s="59"/>
      <c r="BQ220" s="59"/>
      <c r="BR220" s="59"/>
      <c r="BS220" s="59"/>
      <c r="BT220" s="59"/>
      <c r="BU220" s="59"/>
      <c r="BV220" s="59"/>
      <c r="BW220" s="59"/>
      <c r="BX220" s="59"/>
      <c r="BY220" s="59"/>
      <c r="BZ220" s="59"/>
      <c r="CA220" s="59"/>
      <c r="CB220" s="59"/>
      <c r="CC220" s="59"/>
      <c r="CD220" s="59"/>
      <c r="CE220" s="59"/>
      <c r="CF220" s="59"/>
    </row>
    <row r="221" spans="1:84" s="60" customFormat="1" ht="15" hidden="1" x14ac:dyDescent="0.3">
      <c r="A221" s="43">
        <v>47727</v>
      </c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23"/>
      <c r="V221" s="43">
        <v>47727</v>
      </c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23"/>
      <c r="AQ221" s="23"/>
      <c r="AR221" s="58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M221" s="58"/>
      <c r="BN221" s="59"/>
      <c r="BO221" s="59"/>
      <c r="BP221" s="59"/>
      <c r="BQ221" s="59"/>
      <c r="BR221" s="59"/>
      <c r="BS221" s="59"/>
      <c r="BT221" s="59"/>
      <c r="BU221" s="59"/>
      <c r="BV221" s="59"/>
      <c r="BW221" s="59"/>
      <c r="BX221" s="59"/>
      <c r="BY221" s="59"/>
      <c r="BZ221" s="59"/>
      <c r="CA221" s="59"/>
      <c r="CB221" s="59"/>
      <c r="CC221" s="59"/>
      <c r="CD221" s="59"/>
      <c r="CE221" s="59"/>
      <c r="CF221" s="59"/>
    </row>
    <row r="222" spans="1:84" s="60" customFormat="1" ht="15" hidden="1" x14ac:dyDescent="0.3">
      <c r="A222" s="43">
        <v>47757</v>
      </c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23"/>
      <c r="V222" s="43">
        <v>47757</v>
      </c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23"/>
      <c r="AQ222" s="23"/>
      <c r="AR222" s="58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M222" s="58"/>
      <c r="BN222" s="59"/>
      <c r="BO222" s="59"/>
      <c r="BP222" s="59"/>
      <c r="BQ222" s="59"/>
      <c r="BR222" s="59"/>
      <c r="BS222" s="59"/>
      <c r="BT222" s="59"/>
      <c r="BU222" s="59"/>
      <c r="BV222" s="59"/>
      <c r="BW222" s="59"/>
      <c r="BX222" s="59"/>
      <c r="BY222" s="59"/>
      <c r="BZ222" s="59"/>
      <c r="CA222" s="59"/>
      <c r="CB222" s="59"/>
      <c r="CC222" s="59"/>
      <c r="CD222" s="59"/>
      <c r="CE222" s="59"/>
      <c r="CF222" s="59"/>
    </row>
    <row r="223" spans="1:84" s="60" customFormat="1" ht="15" hidden="1" x14ac:dyDescent="0.3">
      <c r="A223" s="43">
        <v>47788</v>
      </c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23"/>
      <c r="V223" s="43">
        <v>47788</v>
      </c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23"/>
      <c r="AQ223" s="23"/>
      <c r="AR223" s="58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M223" s="58"/>
      <c r="BN223" s="59"/>
      <c r="BO223" s="59"/>
      <c r="BP223" s="59"/>
      <c r="BQ223" s="59"/>
      <c r="BR223" s="59"/>
      <c r="BS223" s="59"/>
      <c r="BT223" s="59"/>
      <c r="BU223" s="59"/>
      <c r="BV223" s="59"/>
      <c r="BW223" s="59"/>
      <c r="BX223" s="59"/>
      <c r="BY223" s="59"/>
      <c r="BZ223" s="59"/>
      <c r="CA223" s="59"/>
      <c r="CB223" s="59"/>
      <c r="CC223" s="59"/>
      <c r="CD223" s="59"/>
      <c r="CE223" s="59"/>
      <c r="CF223" s="59"/>
    </row>
    <row r="224" spans="1:84" s="60" customFormat="1" ht="15" hidden="1" x14ac:dyDescent="0.3">
      <c r="A224" s="44">
        <v>47818</v>
      </c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23"/>
      <c r="V224" s="44">
        <v>47818</v>
      </c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23"/>
      <c r="AQ224" s="23"/>
      <c r="AR224" s="58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M224" s="58"/>
      <c r="BN224" s="59"/>
      <c r="BO224" s="59"/>
      <c r="BP224" s="59"/>
      <c r="BQ224" s="59"/>
      <c r="BR224" s="59"/>
      <c r="BS224" s="59"/>
      <c r="BT224" s="59"/>
      <c r="BU224" s="59"/>
      <c r="BV224" s="59"/>
      <c r="BW224" s="59"/>
      <c r="BX224" s="59"/>
      <c r="BY224" s="59"/>
      <c r="BZ224" s="59"/>
      <c r="CA224" s="59"/>
      <c r="CB224" s="59"/>
      <c r="CC224" s="59"/>
      <c r="CD224" s="59"/>
      <c r="CE224" s="59"/>
      <c r="CF224" s="59"/>
    </row>
    <row r="225" spans="1:84" s="60" customFormat="1" ht="15" hidden="1" x14ac:dyDescent="0.3">
      <c r="A225" s="45">
        <v>47849</v>
      </c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23"/>
      <c r="V225" s="45">
        <v>47849</v>
      </c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23"/>
      <c r="AQ225" s="23"/>
      <c r="AR225" s="58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M225" s="58"/>
      <c r="BN225" s="59"/>
      <c r="BO225" s="59"/>
      <c r="BP225" s="59"/>
      <c r="BQ225" s="59"/>
      <c r="BR225" s="59"/>
      <c r="BS225" s="59"/>
      <c r="BT225" s="59"/>
      <c r="BU225" s="59"/>
      <c r="BV225" s="59"/>
      <c r="BW225" s="59"/>
      <c r="BX225" s="59"/>
      <c r="BY225" s="59"/>
      <c r="BZ225" s="59"/>
      <c r="CA225" s="59"/>
      <c r="CB225" s="59"/>
      <c r="CC225" s="59"/>
      <c r="CD225" s="59"/>
      <c r="CE225" s="59"/>
      <c r="CF225" s="59"/>
    </row>
    <row r="226" spans="1:84" s="60" customFormat="1" ht="15" hidden="1" x14ac:dyDescent="0.3">
      <c r="A226" s="40">
        <v>47880</v>
      </c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3"/>
      <c r="V226" s="40">
        <v>47880</v>
      </c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3"/>
      <c r="AQ226" s="23"/>
      <c r="AR226" s="58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M226" s="58"/>
      <c r="BN226" s="59"/>
      <c r="BO226" s="59"/>
      <c r="BP226" s="59"/>
      <c r="BQ226" s="59"/>
      <c r="BR226" s="59"/>
      <c r="BS226" s="59"/>
      <c r="BT226" s="59"/>
      <c r="BU226" s="59"/>
      <c r="BV226" s="59"/>
      <c r="BW226" s="59"/>
      <c r="BX226" s="59"/>
      <c r="BY226" s="59"/>
      <c r="BZ226" s="59"/>
      <c r="CA226" s="59"/>
      <c r="CB226" s="59"/>
      <c r="CC226" s="59"/>
      <c r="CD226" s="59"/>
      <c r="CE226" s="59"/>
      <c r="CF226" s="59"/>
    </row>
    <row r="227" spans="1:84" s="60" customFormat="1" ht="15" hidden="1" x14ac:dyDescent="0.3">
      <c r="A227" s="40">
        <v>47908</v>
      </c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3"/>
      <c r="V227" s="40">
        <v>47908</v>
      </c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3"/>
      <c r="AQ227" s="23"/>
      <c r="AR227" s="58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M227" s="58"/>
      <c r="BN227" s="59"/>
      <c r="BO227" s="59"/>
      <c r="BP227" s="59"/>
      <c r="BQ227" s="59"/>
      <c r="BR227" s="59"/>
      <c r="BS227" s="59"/>
      <c r="BT227" s="59"/>
      <c r="BU227" s="59"/>
      <c r="BV227" s="59"/>
      <c r="BW227" s="59"/>
      <c r="BX227" s="59"/>
      <c r="BY227" s="59"/>
      <c r="BZ227" s="59"/>
      <c r="CA227" s="59"/>
      <c r="CB227" s="59"/>
      <c r="CC227" s="59"/>
      <c r="CD227" s="59"/>
      <c r="CE227" s="59"/>
      <c r="CF227" s="59"/>
    </row>
    <row r="228" spans="1:84" s="60" customFormat="1" ht="15" hidden="1" x14ac:dyDescent="0.3">
      <c r="A228" s="40">
        <v>47939</v>
      </c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3"/>
      <c r="V228" s="40">
        <v>47939</v>
      </c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3"/>
      <c r="AQ228" s="23"/>
      <c r="AR228" s="58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M228" s="58"/>
      <c r="BN228" s="59"/>
      <c r="BO228" s="59"/>
      <c r="BP228" s="59"/>
      <c r="BQ228" s="59"/>
      <c r="BR228" s="59"/>
      <c r="BS228" s="59"/>
      <c r="BT228" s="59"/>
      <c r="BU228" s="59"/>
      <c r="BV228" s="59"/>
      <c r="BW228" s="59"/>
      <c r="BX228" s="59"/>
      <c r="BY228" s="59"/>
      <c r="BZ228" s="59"/>
      <c r="CA228" s="59"/>
      <c r="CB228" s="59"/>
      <c r="CC228" s="59"/>
      <c r="CD228" s="59"/>
      <c r="CE228" s="59"/>
      <c r="CF228" s="59"/>
    </row>
    <row r="229" spans="1:84" s="60" customFormat="1" ht="15" hidden="1" x14ac:dyDescent="0.3">
      <c r="A229" s="40">
        <v>47969</v>
      </c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/>
      <c r="V229" s="40">
        <v>47969</v>
      </c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3"/>
      <c r="AQ229" s="23"/>
      <c r="AR229" s="58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M229" s="58"/>
      <c r="BN229" s="59"/>
      <c r="BO229" s="59"/>
      <c r="BP229" s="59"/>
      <c r="BQ229" s="59"/>
      <c r="BR229" s="59"/>
      <c r="BS229" s="59"/>
      <c r="BT229" s="59"/>
      <c r="BU229" s="59"/>
      <c r="BV229" s="59"/>
      <c r="BW229" s="59"/>
      <c r="BX229" s="59"/>
      <c r="BY229" s="59"/>
      <c r="BZ229" s="59"/>
      <c r="CA229" s="59"/>
      <c r="CB229" s="59"/>
      <c r="CC229" s="59"/>
      <c r="CD229" s="59"/>
      <c r="CE229" s="59"/>
      <c r="CF229" s="59"/>
    </row>
    <row r="230" spans="1:84" s="60" customFormat="1" ht="15" hidden="1" x14ac:dyDescent="0.3">
      <c r="A230" s="40">
        <v>48000</v>
      </c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3"/>
      <c r="V230" s="40">
        <v>48000</v>
      </c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3"/>
      <c r="AQ230" s="23"/>
      <c r="AR230" s="58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M230" s="58"/>
      <c r="BN230" s="59"/>
      <c r="BO230" s="59"/>
      <c r="BP230" s="59"/>
      <c r="BQ230" s="59"/>
      <c r="BR230" s="59"/>
      <c r="BS230" s="59"/>
      <c r="BT230" s="59"/>
      <c r="BU230" s="59"/>
      <c r="BV230" s="59"/>
      <c r="BW230" s="59"/>
      <c r="BX230" s="59"/>
      <c r="BY230" s="59"/>
      <c r="BZ230" s="59"/>
      <c r="CA230" s="59"/>
      <c r="CB230" s="59"/>
      <c r="CC230" s="59"/>
      <c r="CD230" s="59"/>
      <c r="CE230" s="59"/>
      <c r="CF230" s="59"/>
    </row>
    <row r="231" spans="1:84" s="60" customFormat="1" ht="15" hidden="1" x14ac:dyDescent="0.3">
      <c r="A231" s="40">
        <v>48030</v>
      </c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3"/>
      <c r="V231" s="40">
        <v>48030</v>
      </c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3"/>
      <c r="AQ231" s="23"/>
      <c r="AR231" s="58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M231" s="58"/>
      <c r="BN231" s="59"/>
      <c r="BO231" s="59"/>
      <c r="BP231" s="59"/>
      <c r="BQ231" s="59"/>
      <c r="BR231" s="59"/>
      <c r="BS231" s="59"/>
      <c r="BT231" s="59"/>
      <c r="BU231" s="59"/>
      <c r="BV231" s="59"/>
      <c r="BW231" s="59"/>
      <c r="BX231" s="59"/>
      <c r="BY231" s="59"/>
      <c r="BZ231" s="59"/>
      <c r="CA231" s="59"/>
      <c r="CB231" s="59"/>
      <c r="CC231" s="59"/>
      <c r="CD231" s="59"/>
      <c r="CE231" s="59"/>
      <c r="CF231" s="59"/>
    </row>
    <row r="232" spans="1:84" s="60" customFormat="1" ht="15" hidden="1" x14ac:dyDescent="0.3">
      <c r="A232" s="40">
        <v>48061</v>
      </c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3"/>
      <c r="V232" s="40">
        <v>48061</v>
      </c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3"/>
      <c r="AQ232" s="23"/>
      <c r="AR232" s="58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M232" s="58"/>
      <c r="BN232" s="59"/>
      <c r="BO232" s="59"/>
      <c r="BP232" s="59"/>
      <c r="BQ232" s="59"/>
      <c r="BR232" s="59"/>
      <c r="BS232" s="59"/>
      <c r="BT232" s="59"/>
      <c r="BU232" s="59"/>
      <c r="BV232" s="59"/>
      <c r="BW232" s="59"/>
      <c r="BX232" s="59"/>
      <c r="BY232" s="59"/>
      <c r="BZ232" s="59"/>
      <c r="CA232" s="59"/>
      <c r="CB232" s="59"/>
      <c r="CC232" s="59"/>
      <c r="CD232" s="59"/>
      <c r="CE232" s="59"/>
      <c r="CF232" s="59"/>
    </row>
    <row r="233" spans="1:84" s="60" customFormat="1" ht="15" hidden="1" x14ac:dyDescent="0.3">
      <c r="A233" s="40">
        <v>48092</v>
      </c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3"/>
      <c r="V233" s="40">
        <v>48092</v>
      </c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3"/>
      <c r="AQ233" s="23"/>
      <c r="AR233" s="58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M233" s="58"/>
      <c r="BN233" s="59"/>
      <c r="BO233" s="59"/>
      <c r="BP233" s="59"/>
      <c r="BQ233" s="59"/>
      <c r="BR233" s="59"/>
      <c r="BS233" s="59"/>
      <c r="BT233" s="59"/>
      <c r="BU233" s="59"/>
      <c r="BV233" s="59"/>
      <c r="BW233" s="59"/>
      <c r="BX233" s="59"/>
      <c r="BY233" s="59"/>
      <c r="BZ233" s="59"/>
      <c r="CA233" s="59"/>
      <c r="CB233" s="59"/>
      <c r="CC233" s="59"/>
      <c r="CD233" s="59"/>
      <c r="CE233" s="59"/>
      <c r="CF233" s="59"/>
    </row>
    <row r="234" spans="1:84" s="60" customFormat="1" ht="15" hidden="1" x14ac:dyDescent="0.3">
      <c r="A234" s="40">
        <v>48122</v>
      </c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3"/>
      <c r="V234" s="40">
        <v>48122</v>
      </c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3"/>
      <c r="AQ234" s="23"/>
      <c r="AR234" s="58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M234" s="58"/>
      <c r="BN234" s="59"/>
      <c r="BO234" s="59"/>
      <c r="BP234" s="59"/>
      <c r="BQ234" s="59"/>
      <c r="BR234" s="59"/>
      <c r="BS234" s="59"/>
      <c r="BT234" s="59"/>
      <c r="BU234" s="59"/>
      <c r="BV234" s="59"/>
      <c r="BW234" s="59"/>
      <c r="BX234" s="59"/>
      <c r="BY234" s="59"/>
      <c r="BZ234" s="59"/>
      <c r="CA234" s="59"/>
      <c r="CB234" s="59"/>
      <c r="CC234" s="59"/>
      <c r="CD234" s="59"/>
      <c r="CE234" s="59"/>
      <c r="CF234" s="59"/>
    </row>
    <row r="235" spans="1:84" s="60" customFormat="1" ht="15" hidden="1" x14ac:dyDescent="0.3">
      <c r="A235" s="40">
        <v>48153</v>
      </c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3"/>
      <c r="V235" s="40">
        <v>48153</v>
      </c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3"/>
      <c r="AQ235" s="23"/>
      <c r="AR235" s="58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M235" s="58"/>
      <c r="BN235" s="59"/>
      <c r="BO235" s="59"/>
      <c r="BP235" s="59"/>
      <c r="BQ235" s="59"/>
      <c r="BR235" s="59"/>
      <c r="BS235" s="59"/>
      <c r="BT235" s="59"/>
      <c r="BU235" s="59"/>
      <c r="BV235" s="59"/>
      <c r="BW235" s="59"/>
      <c r="BX235" s="59"/>
      <c r="BY235" s="59"/>
      <c r="BZ235" s="59"/>
      <c r="CA235" s="59"/>
      <c r="CB235" s="59"/>
      <c r="CC235" s="59"/>
      <c r="CD235" s="59"/>
      <c r="CE235" s="59"/>
      <c r="CF235" s="59"/>
    </row>
    <row r="236" spans="1:84" s="60" customFormat="1" ht="15" hidden="1" x14ac:dyDescent="0.3">
      <c r="A236" s="41">
        <v>48183</v>
      </c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3"/>
      <c r="V236" s="41">
        <v>48183</v>
      </c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3"/>
      <c r="AQ236" s="23"/>
      <c r="AR236" s="58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M236" s="58"/>
      <c r="BN236" s="59"/>
      <c r="BO236" s="59"/>
      <c r="BP236" s="59"/>
      <c r="BQ236" s="59"/>
      <c r="BR236" s="59"/>
      <c r="BS236" s="59"/>
      <c r="BT236" s="59"/>
      <c r="BU236" s="59"/>
      <c r="BV236" s="59"/>
      <c r="BW236" s="59"/>
      <c r="BX236" s="59"/>
      <c r="BY236" s="59"/>
      <c r="BZ236" s="59"/>
      <c r="CA236" s="59"/>
      <c r="CB236" s="59"/>
      <c r="CC236" s="59"/>
      <c r="CD236" s="59"/>
      <c r="CE236" s="59"/>
      <c r="CF236" s="59"/>
    </row>
    <row r="237" spans="1:84" s="60" customFormat="1" ht="15" hidden="1" x14ac:dyDescent="0.3">
      <c r="A237" s="42">
        <v>48214</v>
      </c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3"/>
      <c r="V237" s="42">
        <v>48214</v>
      </c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3"/>
      <c r="AQ237" s="23"/>
      <c r="AR237" s="58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M237" s="58"/>
      <c r="BN237" s="59"/>
      <c r="BO237" s="59"/>
      <c r="BP237" s="59"/>
      <c r="BQ237" s="59"/>
      <c r="BR237" s="59"/>
      <c r="BS237" s="59"/>
      <c r="BT237" s="59"/>
      <c r="BU237" s="59"/>
      <c r="BV237" s="59"/>
      <c r="BW237" s="59"/>
      <c r="BX237" s="59"/>
      <c r="BY237" s="59"/>
      <c r="BZ237" s="59"/>
      <c r="CA237" s="59"/>
      <c r="CB237" s="59"/>
      <c r="CC237" s="59"/>
      <c r="CD237" s="59"/>
      <c r="CE237" s="59"/>
      <c r="CF237" s="59"/>
    </row>
    <row r="238" spans="1:84" s="60" customFormat="1" ht="15" hidden="1" x14ac:dyDescent="0.3">
      <c r="A238" s="43">
        <v>48245</v>
      </c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23"/>
      <c r="V238" s="43">
        <v>48245</v>
      </c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23"/>
      <c r="AQ238" s="23"/>
      <c r="AR238" s="58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M238" s="58"/>
      <c r="BN238" s="59"/>
      <c r="BO238" s="59"/>
      <c r="BP238" s="59"/>
      <c r="BQ238" s="59"/>
      <c r="BR238" s="59"/>
      <c r="BS238" s="59"/>
      <c r="BT238" s="59"/>
      <c r="BU238" s="59"/>
      <c r="BV238" s="59"/>
      <c r="BW238" s="59"/>
      <c r="BX238" s="59"/>
      <c r="BY238" s="59"/>
      <c r="BZ238" s="59"/>
      <c r="CA238" s="59"/>
      <c r="CB238" s="59"/>
      <c r="CC238" s="59"/>
      <c r="CD238" s="59"/>
      <c r="CE238" s="59"/>
      <c r="CF238" s="59"/>
    </row>
    <row r="239" spans="1:84" s="60" customFormat="1" ht="15" hidden="1" x14ac:dyDescent="0.3">
      <c r="A239" s="43">
        <v>48274</v>
      </c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23"/>
      <c r="V239" s="43">
        <v>48274</v>
      </c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23"/>
      <c r="AQ239" s="23"/>
      <c r="AR239" s="58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M239" s="58"/>
      <c r="BN239" s="59"/>
      <c r="BO239" s="59"/>
      <c r="BP239" s="59"/>
      <c r="BQ239" s="59"/>
      <c r="BR239" s="59"/>
      <c r="BS239" s="59"/>
      <c r="BT239" s="59"/>
      <c r="BU239" s="59"/>
      <c r="BV239" s="59"/>
      <c r="BW239" s="59"/>
      <c r="BX239" s="59"/>
      <c r="BY239" s="59"/>
      <c r="BZ239" s="59"/>
      <c r="CA239" s="59"/>
      <c r="CB239" s="59"/>
      <c r="CC239" s="59"/>
      <c r="CD239" s="59"/>
      <c r="CE239" s="59"/>
      <c r="CF239" s="59"/>
    </row>
    <row r="240" spans="1:84" s="60" customFormat="1" ht="15" hidden="1" x14ac:dyDescent="0.3">
      <c r="A240" s="43">
        <v>48305</v>
      </c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23"/>
      <c r="V240" s="43">
        <v>48305</v>
      </c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23"/>
      <c r="AQ240" s="23"/>
      <c r="AR240" s="58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  <c r="BM240" s="58"/>
      <c r="BN240" s="59"/>
      <c r="BO240" s="59"/>
      <c r="BP240" s="59"/>
      <c r="BQ240" s="59"/>
      <c r="BR240" s="59"/>
      <c r="BS240" s="59"/>
      <c r="BT240" s="59"/>
      <c r="BU240" s="59"/>
      <c r="BV240" s="59"/>
      <c r="BW240" s="59"/>
      <c r="BX240" s="59"/>
      <c r="BY240" s="59"/>
      <c r="BZ240" s="59"/>
      <c r="CA240" s="59"/>
      <c r="CB240" s="59"/>
      <c r="CC240" s="59"/>
      <c r="CD240" s="59"/>
      <c r="CE240" s="59"/>
      <c r="CF240" s="59"/>
    </row>
    <row r="241" spans="1:84" s="60" customFormat="1" ht="15" hidden="1" x14ac:dyDescent="0.3">
      <c r="A241" s="43">
        <v>48335</v>
      </c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23"/>
      <c r="V241" s="43">
        <v>48335</v>
      </c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23"/>
      <c r="AQ241" s="23"/>
      <c r="AR241" s="58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/>
      <c r="BG241" s="59"/>
      <c r="BH241" s="59"/>
      <c r="BI241" s="59"/>
      <c r="BJ241" s="59"/>
      <c r="BK241" s="59"/>
      <c r="BM241" s="58"/>
      <c r="BN241" s="59"/>
      <c r="BO241" s="59"/>
      <c r="BP241" s="59"/>
      <c r="BQ241" s="59"/>
      <c r="BR241" s="59"/>
      <c r="BS241" s="59"/>
      <c r="BT241" s="59"/>
      <c r="BU241" s="59"/>
      <c r="BV241" s="59"/>
      <c r="BW241" s="59"/>
      <c r="BX241" s="59"/>
      <c r="BY241" s="59"/>
      <c r="BZ241" s="59"/>
      <c r="CA241" s="59"/>
      <c r="CB241" s="59"/>
      <c r="CC241" s="59"/>
      <c r="CD241" s="59"/>
      <c r="CE241" s="59"/>
      <c r="CF241" s="59"/>
    </row>
    <row r="242" spans="1:84" s="60" customFormat="1" ht="15" hidden="1" x14ac:dyDescent="0.3">
      <c r="A242" s="43">
        <v>48366</v>
      </c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23"/>
      <c r="V242" s="43">
        <v>48366</v>
      </c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23"/>
      <c r="AQ242" s="23"/>
      <c r="AR242" s="58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M242" s="58"/>
      <c r="BN242" s="59"/>
      <c r="BO242" s="59"/>
      <c r="BP242" s="59"/>
      <c r="BQ242" s="59"/>
      <c r="BR242" s="59"/>
      <c r="BS242" s="59"/>
      <c r="BT242" s="59"/>
      <c r="BU242" s="59"/>
      <c r="BV242" s="59"/>
      <c r="BW242" s="59"/>
      <c r="BX242" s="59"/>
      <c r="BY242" s="59"/>
      <c r="BZ242" s="59"/>
      <c r="CA242" s="59"/>
      <c r="CB242" s="59"/>
      <c r="CC242" s="59"/>
      <c r="CD242" s="59"/>
      <c r="CE242" s="59"/>
      <c r="CF242" s="59"/>
    </row>
    <row r="243" spans="1:84" s="60" customFormat="1" ht="15" hidden="1" x14ac:dyDescent="0.3">
      <c r="A243" s="43">
        <v>48396</v>
      </c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23"/>
      <c r="V243" s="43">
        <v>48396</v>
      </c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23"/>
      <c r="AQ243" s="23"/>
      <c r="AR243" s="58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  <c r="BG243" s="59"/>
      <c r="BH243" s="59"/>
      <c r="BI243" s="59"/>
      <c r="BJ243" s="59"/>
      <c r="BK243" s="59"/>
      <c r="BM243" s="58"/>
      <c r="BN243" s="59"/>
      <c r="BO243" s="59"/>
      <c r="BP243" s="59"/>
      <c r="BQ243" s="59"/>
      <c r="BR243" s="59"/>
      <c r="BS243" s="59"/>
      <c r="BT243" s="59"/>
      <c r="BU243" s="59"/>
      <c r="BV243" s="59"/>
      <c r="BW243" s="59"/>
      <c r="BX243" s="59"/>
      <c r="BY243" s="59"/>
      <c r="BZ243" s="59"/>
      <c r="CA243" s="59"/>
      <c r="CB243" s="59"/>
      <c r="CC243" s="59"/>
      <c r="CD243" s="59"/>
      <c r="CE243" s="59"/>
      <c r="CF243" s="59"/>
    </row>
    <row r="244" spans="1:84" s="60" customFormat="1" ht="15" hidden="1" x14ac:dyDescent="0.3">
      <c r="A244" s="43">
        <v>48427</v>
      </c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23"/>
      <c r="V244" s="43">
        <v>48427</v>
      </c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23"/>
      <c r="AQ244" s="23"/>
      <c r="AR244" s="58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M244" s="58"/>
      <c r="BN244" s="59"/>
      <c r="BO244" s="59"/>
      <c r="BP244" s="59"/>
      <c r="BQ244" s="59"/>
      <c r="BR244" s="59"/>
      <c r="BS244" s="59"/>
      <c r="BT244" s="59"/>
      <c r="BU244" s="59"/>
      <c r="BV244" s="59"/>
      <c r="BW244" s="59"/>
      <c r="BX244" s="59"/>
      <c r="BY244" s="59"/>
      <c r="BZ244" s="59"/>
      <c r="CA244" s="59"/>
      <c r="CB244" s="59"/>
      <c r="CC244" s="59"/>
      <c r="CD244" s="59"/>
      <c r="CE244" s="59"/>
      <c r="CF244" s="59"/>
    </row>
    <row r="245" spans="1:84" s="60" customFormat="1" ht="15" hidden="1" x14ac:dyDescent="0.3">
      <c r="A245" s="43">
        <v>48458</v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23"/>
      <c r="V245" s="43">
        <v>48458</v>
      </c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23"/>
      <c r="AQ245" s="23"/>
      <c r="AR245" s="58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M245" s="58"/>
      <c r="BN245" s="59"/>
      <c r="BO245" s="59"/>
      <c r="BP245" s="59"/>
      <c r="BQ245" s="59"/>
      <c r="BR245" s="59"/>
      <c r="BS245" s="59"/>
      <c r="BT245" s="59"/>
      <c r="BU245" s="59"/>
      <c r="BV245" s="59"/>
      <c r="BW245" s="59"/>
      <c r="BX245" s="59"/>
      <c r="BY245" s="59"/>
      <c r="BZ245" s="59"/>
      <c r="CA245" s="59"/>
      <c r="CB245" s="59"/>
      <c r="CC245" s="59"/>
      <c r="CD245" s="59"/>
      <c r="CE245" s="59"/>
      <c r="CF245" s="59"/>
    </row>
    <row r="246" spans="1:84" s="60" customFormat="1" ht="15" hidden="1" x14ac:dyDescent="0.3">
      <c r="A246" s="43">
        <v>48488</v>
      </c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23"/>
      <c r="V246" s="43">
        <v>48488</v>
      </c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23"/>
      <c r="AQ246" s="23"/>
      <c r="AR246" s="58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M246" s="58"/>
      <c r="BN246" s="59"/>
      <c r="BO246" s="59"/>
      <c r="BP246" s="59"/>
      <c r="BQ246" s="59"/>
      <c r="BR246" s="59"/>
      <c r="BS246" s="59"/>
      <c r="BT246" s="59"/>
      <c r="BU246" s="59"/>
      <c r="BV246" s="59"/>
      <c r="BW246" s="59"/>
      <c r="BX246" s="59"/>
      <c r="BY246" s="59"/>
      <c r="BZ246" s="59"/>
      <c r="CA246" s="59"/>
      <c r="CB246" s="59"/>
      <c r="CC246" s="59"/>
      <c r="CD246" s="59"/>
      <c r="CE246" s="59"/>
      <c r="CF246" s="59"/>
    </row>
    <row r="247" spans="1:84" s="60" customFormat="1" ht="15" hidden="1" x14ac:dyDescent="0.3">
      <c r="A247" s="43">
        <v>48519</v>
      </c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23"/>
      <c r="V247" s="43">
        <v>48519</v>
      </c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23"/>
      <c r="AQ247" s="23"/>
      <c r="AR247" s="58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M247" s="58"/>
      <c r="BN247" s="59"/>
      <c r="BO247" s="59"/>
      <c r="BP247" s="59"/>
      <c r="BQ247" s="59"/>
      <c r="BR247" s="59"/>
      <c r="BS247" s="59"/>
      <c r="BT247" s="59"/>
      <c r="BU247" s="59"/>
      <c r="BV247" s="59"/>
      <c r="BW247" s="59"/>
      <c r="BX247" s="59"/>
      <c r="BY247" s="59"/>
      <c r="BZ247" s="59"/>
      <c r="CA247" s="59"/>
      <c r="CB247" s="59"/>
      <c r="CC247" s="59"/>
      <c r="CD247" s="59"/>
      <c r="CE247" s="59"/>
      <c r="CF247" s="59"/>
    </row>
    <row r="248" spans="1:84" s="60" customFormat="1" ht="15" hidden="1" x14ac:dyDescent="0.3">
      <c r="A248" s="44">
        <v>48549</v>
      </c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23"/>
      <c r="V248" s="44">
        <v>48549</v>
      </c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23"/>
      <c r="AQ248" s="23"/>
      <c r="AR248" s="58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M248" s="58"/>
      <c r="BN248" s="59"/>
      <c r="BO248" s="59"/>
      <c r="BP248" s="59"/>
      <c r="BQ248" s="59"/>
      <c r="BR248" s="59"/>
      <c r="BS248" s="59"/>
      <c r="BT248" s="59"/>
      <c r="BU248" s="59"/>
      <c r="BV248" s="59"/>
      <c r="BW248" s="59"/>
      <c r="BX248" s="59"/>
      <c r="BY248" s="59"/>
      <c r="BZ248" s="59"/>
      <c r="CA248" s="59"/>
      <c r="CB248" s="59"/>
      <c r="CC248" s="59"/>
      <c r="CD248" s="59"/>
      <c r="CE248" s="59"/>
      <c r="CF248" s="59"/>
    </row>
    <row r="249" spans="1:84" s="60" customFormat="1" ht="15" hidden="1" x14ac:dyDescent="0.3">
      <c r="A249" s="45">
        <v>48580</v>
      </c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23"/>
      <c r="V249" s="45">
        <v>48580</v>
      </c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23"/>
      <c r="AQ249" s="23"/>
      <c r="AR249" s="58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M249" s="58"/>
      <c r="BN249" s="59"/>
      <c r="BO249" s="59"/>
      <c r="BP249" s="59"/>
      <c r="BQ249" s="59"/>
      <c r="BR249" s="59"/>
      <c r="BS249" s="59"/>
      <c r="BT249" s="59"/>
      <c r="BU249" s="59"/>
      <c r="BV249" s="59"/>
      <c r="BW249" s="59"/>
      <c r="BX249" s="59"/>
      <c r="BY249" s="59"/>
      <c r="BZ249" s="59"/>
      <c r="CA249" s="59"/>
      <c r="CB249" s="59"/>
      <c r="CC249" s="59"/>
      <c r="CD249" s="59"/>
      <c r="CE249" s="59"/>
      <c r="CF249" s="59"/>
    </row>
    <row r="250" spans="1:84" s="60" customFormat="1" ht="15" hidden="1" x14ac:dyDescent="0.3">
      <c r="A250" s="40">
        <v>48611</v>
      </c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3"/>
      <c r="V250" s="40">
        <v>48611</v>
      </c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3"/>
      <c r="AQ250" s="23"/>
      <c r="AR250" s="58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M250" s="58"/>
      <c r="BN250" s="59"/>
      <c r="BO250" s="59"/>
      <c r="BP250" s="59"/>
      <c r="BQ250" s="59"/>
      <c r="BR250" s="59"/>
      <c r="BS250" s="59"/>
      <c r="BT250" s="59"/>
      <c r="BU250" s="59"/>
      <c r="BV250" s="59"/>
      <c r="BW250" s="59"/>
      <c r="BX250" s="59"/>
      <c r="BY250" s="59"/>
      <c r="BZ250" s="59"/>
      <c r="CA250" s="59"/>
      <c r="CB250" s="59"/>
      <c r="CC250" s="59"/>
      <c r="CD250" s="59"/>
      <c r="CE250" s="59"/>
      <c r="CF250" s="59"/>
    </row>
    <row r="251" spans="1:84" s="60" customFormat="1" ht="15" hidden="1" x14ac:dyDescent="0.3">
      <c r="A251" s="40">
        <v>48639</v>
      </c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3"/>
      <c r="V251" s="40">
        <v>48639</v>
      </c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3"/>
      <c r="AQ251" s="23"/>
      <c r="AR251" s="58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  <c r="BM251" s="58"/>
      <c r="BN251" s="59"/>
      <c r="BO251" s="59"/>
      <c r="BP251" s="59"/>
      <c r="BQ251" s="59"/>
      <c r="BR251" s="59"/>
      <c r="BS251" s="59"/>
      <c r="BT251" s="59"/>
      <c r="BU251" s="59"/>
      <c r="BV251" s="59"/>
      <c r="BW251" s="59"/>
      <c r="BX251" s="59"/>
      <c r="BY251" s="59"/>
      <c r="BZ251" s="59"/>
      <c r="CA251" s="59"/>
      <c r="CB251" s="59"/>
      <c r="CC251" s="59"/>
      <c r="CD251" s="59"/>
      <c r="CE251" s="59"/>
      <c r="CF251" s="59"/>
    </row>
    <row r="252" spans="1:84" s="60" customFormat="1" ht="15" hidden="1" x14ac:dyDescent="0.3">
      <c r="A252" s="40">
        <v>48670</v>
      </c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3"/>
      <c r="V252" s="40">
        <v>48670</v>
      </c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3"/>
      <c r="AQ252" s="23"/>
      <c r="AR252" s="58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  <c r="BM252" s="58"/>
      <c r="BN252" s="59"/>
      <c r="BO252" s="59"/>
      <c r="BP252" s="59"/>
      <c r="BQ252" s="59"/>
      <c r="BR252" s="59"/>
      <c r="BS252" s="59"/>
      <c r="BT252" s="59"/>
      <c r="BU252" s="59"/>
      <c r="BV252" s="59"/>
      <c r="BW252" s="59"/>
      <c r="BX252" s="59"/>
      <c r="BY252" s="59"/>
      <c r="BZ252" s="59"/>
      <c r="CA252" s="59"/>
      <c r="CB252" s="59"/>
      <c r="CC252" s="59"/>
      <c r="CD252" s="59"/>
      <c r="CE252" s="59"/>
      <c r="CF252" s="59"/>
    </row>
    <row r="253" spans="1:84" s="60" customFormat="1" ht="15" hidden="1" x14ac:dyDescent="0.3">
      <c r="A253" s="40">
        <v>48700</v>
      </c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3"/>
      <c r="V253" s="40">
        <v>48700</v>
      </c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3"/>
      <c r="AQ253" s="23"/>
      <c r="AR253" s="58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M253" s="58"/>
      <c r="BN253" s="59"/>
      <c r="BO253" s="59"/>
      <c r="BP253" s="59"/>
      <c r="BQ253" s="59"/>
      <c r="BR253" s="59"/>
      <c r="BS253" s="59"/>
      <c r="BT253" s="59"/>
      <c r="BU253" s="59"/>
      <c r="BV253" s="59"/>
      <c r="BW253" s="59"/>
      <c r="BX253" s="59"/>
      <c r="BY253" s="59"/>
      <c r="BZ253" s="59"/>
      <c r="CA253" s="59"/>
      <c r="CB253" s="59"/>
      <c r="CC253" s="59"/>
      <c r="CD253" s="59"/>
      <c r="CE253" s="59"/>
      <c r="CF253" s="59"/>
    </row>
    <row r="254" spans="1:84" s="60" customFormat="1" ht="15" hidden="1" x14ac:dyDescent="0.3">
      <c r="A254" s="40">
        <v>48731</v>
      </c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3"/>
      <c r="V254" s="40">
        <v>48731</v>
      </c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3"/>
      <c r="AQ254" s="23"/>
      <c r="AR254" s="58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M254" s="58"/>
      <c r="BN254" s="59"/>
      <c r="BO254" s="59"/>
      <c r="BP254" s="59"/>
      <c r="BQ254" s="59"/>
      <c r="BR254" s="59"/>
      <c r="BS254" s="59"/>
      <c r="BT254" s="59"/>
      <c r="BU254" s="59"/>
      <c r="BV254" s="59"/>
      <c r="BW254" s="59"/>
      <c r="BX254" s="59"/>
      <c r="BY254" s="59"/>
      <c r="BZ254" s="59"/>
      <c r="CA254" s="59"/>
      <c r="CB254" s="59"/>
      <c r="CC254" s="59"/>
      <c r="CD254" s="59"/>
      <c r="CE254" s="59"/>
      <c r="CF254" s="59"/>
    </row>
    <row r="255" spans="1:84" s="60" customFormat="1" ht="15" hidden="1" x14ac:dyDescent="0.3">
      <c r="A255" s="40">
        <v>48761</v>
      </c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3"/>
      <c r="V255" s="40">
        <v>48761</v>
      </c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3"/>
      <c r="AQ255" s="23"/>
      <c r="AR255" s="58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M255" s="58"/>
      <c r="BN255" s="59"/>
      <c r="BO255" s="59"/>
      <c r="BP255" s="59"/>
      <c r="BQ255" s="59"/>
      <c r="BR255" s="59"/>
      <c r="BS255" s="59"/>
      <c r="BT255" s="59"/>
      <c r="BU255" s="59"/>
      <c r="BV255" s="59"/>
      <c r="BW255" s="59"/>
      <c r="BX255" s="59"/>
      <c r="BY255" s="59"/>
      <c r="BZ255" s="59"/>
      <c r="CA255" s="59"/>
      <c r="CB255" s="59"/>
      <c r="CC255" s="59"/>
      <c r="CD255" s="59"/>
      <c r="CE255" s="59"/>
      <c r="CF255" s="59"/>
    </row>
    <row r="256" spans="1:84" s="60" customFormat="1" ht="15" hidden="1" x14ac:dyDescent="0.3">
      <c r="A256" s="40">
        <v>48792</v>
      </c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3"/>
      <c r="V256" s="40">
        <v>48792</v>
      </c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3"/>
      <c r="AQ256" s="23"/>
      <c r="AR256" s="58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M256" s="58"/>
      <c r="BN256" s="59"/>
      <c r="BO256" s="59"/>
      <c r="BP256" s="59"/>
      <c r="BQ256" s="59"/>
      <c r="BR256" s="59"/>
      <c r="BS256" s="59"/>
      <c r="BT256" s="59"/>
      <c r="BU256" s="59"/>
      <c r="BV256" s="59"/>
      <c r="BW256" s="59"/>
      <c r="BX256" s="59"/>
      <c r="BY256" s="59"/>
      <c r="BZ256" s="59"/>
      <c r="CA256" s="59"/>
      <c r="CB256" s="59"/>
      <c r="CC256" s="59"/>
      <c r="CD256" s="59"/>
      <c r="CE256" s="59"/>
      <c r="CF256" s="59"/>
    </row>
    <row r="257" spans="1:84" s="60" customFormat="1" ht="15" hidden="1" x14ac:dyDescent="0.3">
      <c r="A257" s="40">
        <v>48823</v>
      </c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3"/>
      <c r="V257" s="40">
        <v>48823</v>
      </c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3"/>
      <c r="AQ257" s="23"/>
      <c r="AR257" s="58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M257" s="58"/>
      <c r="BN257" s="59"/>
      <c r="BO257" s="59"/>
      <c r="BP257" s="59"/>
      <c r="BQ257" s="59"/>
      <c r="BR257" s="59"/>
      <c r="BS257" s="59"/>
      <c r="BT257" s="59"/>
      <c r="BU257" s="59"/>
      <c r="BV257" s="59"/>
      <c r="BW257" s="59"/>
      <c r="BX257" s="59"/>
      <c r="BY257" s="59"/>
      <c r="BZ257" s="59"/>
      <c r="CA257" s="59"/>
      <c r="CB257" s="59"/>
      <c r="CC257" s="59"/>
      <c r="CD257" s="59"/>
      <c r="CE257" s="59"/>
      <c r="CF257" s="59"/>
    </row>
    <row r="258" spans="1:84" s="60" customFormat="1" ht="15" hidden="1" x14ac:dyDescent="0.3">
      <c r="A258" s="40">
        <v>48853</v>
      </c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3"/>
      <c r="V258" s="40">
        <v>48853</v>
      </c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3"/>
      <c r="AQ258" s="23"/>
      <c r="AR258" s="58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M258" s="58"/>
      <c r="BN258" s="59"/>
      <c r="BO258" s="59"/>
      <c r="BP258" s="59"/>
      <c r="BQ258" s="59"/>
      <c r="BR258" s="59"/>
      <c r="BS258" s="59"/>
      <c r="BT258" s="59"/>
      <c r="BU258" s="59"/>
      <c r="BV258" s="59"/>
      <c r="BW258" s="59"/>
      <c r="BX258" s="59"/>
      <c r="BY258" s="59"/>
      <c r="BZ258" s="59"/>
      <c r="CA258" s="59"/>
      <c r="CB258" s="59"/>
      <c r="CC258" s="59"/>
      <c r="CD258" s="59"/>
      <c r="CE258" s="59"/>
      <c r="CF258" s="59"/>
    </row>
    <row r="259" spans="1:84" s="60" customFormat="1" ht="15" hidden="1" x14ac:dyDescent="0.3">
      <c r="A259" s="40">
        <v>48884</v>
      </c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3"/>
      <c r="V259" s="40">
        <v>48884</v>
      </c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3"/>
      <c r="AQ259" s="23"/>
      <c r="AR259" s="58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M259" s="58"/>
      <c r="BN259" s="59"/>
      <c r="BO259" s="59"/>
      <c r="BP259" s="59"/>
      <c r="BQ259" s="59"/>
      <c r="BR259" s="59"/>
      <c r="BS259" s="59"/>
      <c r="BT259" s="59"/>
      <c r="BU259" s="59"/>
      <c r="BV259" s="59"/>
      <c r="BW259" s="59"/>
      <c r="BX259" s="59"/>
      <c r="BY259" s="59"/>
      <c r="BZ259" s="59"/>
      <c r="CA259" s="59"/>
      <c r="CB259" s="59"/>
      <c r="CC259" s="59"/>
      <c r="CD259" s="59"/>
      <c r="CE259" s="59"/>
      <c r="CF259" s="59"/>
    </row>
    <row r="260" spans="1:84" s="60" customFormat="1" ht="15" hidden="1" x14ac:dyDescent="0.3">
      <c r="A260" s="41">
        <v>48914</v>
      </c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3"/>
      <c r="V260" s="41">
        <v>48914</v>
      </c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3"/>
      <c r="AQ260" s="23"/>
      <c r="AR260" s="58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M260" s="58"/>
      <c r="BN260" s="59"/>
      <c r="BO260" s="59"/>
      <c r="BP260" s="59"/>
      <c r="BQ260" s="59"/>
      <c r="BR260" s="59"/>
      <c r="BS260" s="59"/>
      <c r="BT260" s="59"/>
      <c r="BU260" s="59"/>
      <c r="BV260" s="59"/>
      <c r="BW260" s="59"/>
      <c r="BX260" s="59"/>
      <c r="BY260" s="59"/>
      <c r="BZ260" s="59"/>
      <c r="CA260" s="59"/>
      <c r="CB260" s="59"/>
      <c r="CC260" s="59"/>
      <c r="CD260" s="59"/>
      <c r="CE260" s="59"/>
      <c r="CF260" s="59"/>
    </row>
    <row r="261" spans="1:84" s="60" customFormat="1" ht="15" hidden="1" x14ac:dyDescent="0.3">
      <c r="A261" s="42">
        <v>48945</v>
      </c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3"/>
      <c r="V261" s="42">
        <v>48945</v>
      </c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3"/>
      <c r="AQ261" s="23"/>
      <c r="AR261" s="58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M261" s="58"/>
      <c r="BN261" s="59"/>
      <c r="BO261" s="59"/>
      <c r="BP261" s="59"/>
      <c r="BQ261" s="59"/>
      <c r="BR261" s="59"/>
      <c r="BS261" s="59"/>
      <c r="BT261" s="59"/>
      <c r="BU261" s="59"/>
      <c r="BV261" s="59"/>
      <c r="BW261" s="59"/>
      <c r="BX261" s="59"/>
      <c r="BY261" s="59"/>
      <c r="BZ261" s="59"/>
      <c r="CA261" s="59"/>
      <c r="CB261" s="59"/>
      <c r="CC261" s="59"/>
      <c r="CD261" s="59"/>
      <c r="CE261" s="59"/>
      <c r="CF261" s="59"/>
    </row>
    <row r="262" spans="1:84" s="60" customFormat="1" ht="15" hidden="1" x14ac:dyDescent="0.3">
      <c r="A262" s="43">
        <v>48976</v>
      </c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23"/>
      <c r="V262" s="43">
        <v>48976</v>
      </c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23"/>
      <c r="AQ262" s="23"/>
      <c r="AR262" s="58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  <c r="BM262" s="58"/>
      <c r="BN262" s="59"/>
      <c r="BO262" s="59"/>
      <c r="BP262" s="59"/>
      <c r="BQ262" s="59"/>
      <c r="BR262" s="59"/>
      <c r="BS262" s="59"/>
      <c r="BT262" s="59"/>
      <c r="BU262" s="59"/>
      <c r="BV262" s="59"/>
      <c r="BW262" s="59"/>
      <c r="BX262" s="59"/>
      <c r="BY262" s="59"/>
      <c r="BZ262" s="59"/>
      <c r="CA262" s="59"/>
      <c r="CB262" s="59"/>
      <c r="CC262" s="59"/>
      <c r="CD262" s="59"/>
      <c r="CE262" s="59"/>
      <c r="CF262" s="59"/>
    </row>
    <row r="263" spans="1:84" s="60" customFormat="1" ht="15" hidden="1" x14ac:dyDescent="0.3">
      <c r="A263" s="43">
        <v>49004</v>
      </c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23"/>
      <c r="V263" s="43">
        <v>49004</v>
      </c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23"/>
      <c r="AQ263" s="23"/>
      <c r="AR263" s="58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  <c r="BM263" s="58"/>
      <c r="BN263" s="59"/>
      <c r="BO263" s="59"/>
      <c r="BP263" s="59"/>
      <c r="BQ263" s="59"/>
      <c r="BR263" s="59"/>
      <c r="BS263" s="59"/>
      <c r="BT263" s="59"/>
      <c r="BU263" s="59"/>
      <c r="BV263" s="59"/>
      <c r="BW263" s="59"/>
      <c r="BX263" s="59"/>
      <c r="BY263" s="59"/>
      <c r="BZ263" s="59"/>
      <c r="CA263" s="59"/>
      <c r="CB263" s="59"/>
      <c r="CC263" s="59"/>
      <c r="CD263" s="59"/>
      <c r="CE263" s="59"/>
      <c r="CF263" s="59"/>
    </row>
    <row r="264" spans="1:84" s="60" customFormat="1" ht="15" hidden="1" x14ac:dyDescent="0.3">
      <c r="A264" s="43">
        <v>49035</v>
      </c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23"/>
      <c r="V264" s="43">
        <v>49035</v>
      </c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23"/>
      <c r="AQ264" s="23"/>
      <c r="AR264" s="58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M264" s="58"/>
      <c r="BN264" s="59"/>
      <c r="BO264" s="59"/>
      <c r="BP264" s="59"/>
      <c r="BQ264" s="59"/>
      <c r="BR264" s="59"/>
      <c r="BS264" s="59"/>
      <c r="BT264" s="59"/>
      <c r="BU264" s="59"/>
      <c r="BV264" s="59"/>
      <c r="BW264" s="59"/>
      <c r="BX264" s="59"/>
      <c r="BY264" s="59"/>
      <c r="BZ264" s="59"/>
      <c r="CA264" s="59"/>
      <c r="CB264" s="59"/>
      <c r="CC264" s="59"/>
      <c r="CD264" s="59"/>
      <c r="CE264" s="59"/>
      <c r="CF264" s="59"/>
    </row>
    <row r="265" spans="1:84" s="60" customFormat="1" ht="15" hidden="1" x14ac:dyDescent="0.3">
      <c r="A265" s="43">
        <v>49065</v>
      </c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23"/>
      <c r="V265" s="43">
        <v>49065</v>
      </c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23"/>
      <c r="AQ265" s="23"/>
      <c r="AR265" s="58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9"/>
      <c r="BH265" s="59"/>
      <c r="BI265" s="59"/>
      <c r="BJ265" s="59"/>
      <c r="BK265" s="59"/>
      <c r="BM265" s="58"/>
      <c r="BN265" s="59"/>
      <c r="BO265" s="59"/>
      <c r="BP265" s="59"/>
      <c r="BQ265" s="59"/>
      <c r="BR265" s="59"/>
      <c r="BS265" s="59"/>
      <c r="BT265" s="59"/>
      <c r="BU265" s="59"/>
      <c r="BV265" s="59"/>
      <c r="BW265" s="59"/>
      <c r="BX265" s="59"/>
      <c r="BY265" s="59"/>
      <c r="BZ265" s="59"/>
      <c r="CA265" s="59"/>
      <c r="CB265" s="59"/>
      <c r="CC265" s="59"/>
      <c r="CD265" s="59"/>
      <c r="CE265" s="59"/>
      <c r="CF265" s="59"/>
    </row>
    <row r="266" spans="1:84" s="60" customFormat="1" ht="15" hidden="1" x14ac:dyDescent="0.3">
      <c r="A266" s="43">
        <v>49096</v>
      </c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23"/>
      <c r="V266" s="43">
        <v>49096</v>
      </c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23"/>
      <c r="AQ266" s="23"/>
      <c r="AR266" s="58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M266" s="58"/>
      <c r="BN266" s="59"/>
      <c r="BO266" s="59"/>
      <c r="BP266" s="59"/>
      <c r="BQ266" s="59"/>
      <c r="BR266" s="59"/>
      <c r="BS266" s="59"/>
      <c r="BT266" s="59"/>
      <c r="BU266" s="59"/>
      <c r="BV266" s="59"/>
      <c r="BW266" s="59"/>
      <c r="BX266" s="59"/>
      <c r="BY266" s="59"/>
      <c r="BZ266" s="59"/>
      <c r="CA266" s="59"/>
      <c r="CB266" s="59"/>
      <c r="CC266" s="59"/>
      <c r="CD266" s="59"/>
      <c r="CE266" s="59"/>
      <c r="CF266" s="59"/>
    </row>
    <row r="267" spans="1:84" s="60" customFormat="1" ht="15" hidden="1" x14ac:dyDescent="0.3">
      <c r="A267" s="43">
        <v>49126</v>
      </c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23"/>
      <c r="V267" s="43">
        <v>49126</v>
      </c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23"/>
      <c r="AQ267" s="23"/>
      <c r="AR267" s="58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  <c r="BH267" s="59"/>
      <c r="BI267" s="59"/>
      <c r="BJ267" s="59"/>
      <c r="BK267" s="59"/>
      <c r="BM267" s="58"/>
      <c r="BN267" s="59"/>
      <c r="BO267" s="59"/>
      <c r="BP267" s="59"/>
      <c r="BQ267" s="59"/>
      <c r="BR267" s="59"/>
      <c r="BS267" s="59"/>
      <c r="BT267" s="59"/>
      <c r="BU267" s="59"/>
      <c r="BV267" s="59"/>
      <c r="BW267" s="59"/>
      <c r="BX267" s="59"/>
      <c r="BY267" s="59"/>
      <c r="BZ267" s="59"/>
      <c r="CA267" s="59"/>
      <c r="CB267" s="59"/>
      <c r="CC267" s="59"/>
      <c r="CD267" s="59"/>
      <c r="CE267" s="59"/>
      <c r="CF267" s="59"/>
    </row>
    <row r="268" spans="1:84" s="60" customFormat="1" ht="15" hidden="1" x14ac:dyDescent="0.3">
      <c r="A268" s="43">
        <v>49157</v>
      </c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23"/>
      <c r="V268" s="43">
        <v>49157</v>
      </c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23"/>
      <c r="AQ268" s="23"/>
      <c r="AR268" s="58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  <c r="BM268" s="58"/>
      <c r="BN268" s="59"/>
      <c r="BO268" s="59"/>
      <c r="BP268" s="59"/>
      <c r="BQ268" s="59"/>
      <c r="BR268" s="59"/>
      <c r="BS268" s="59"/>
      <c r="BT268" s="59"/>
      <c r="BU268" s="59"/>
      <c r="BV268" s="59"/>
      <c r="BW268" s="59"/>
      <c r="BX268" s="59"/>
      <c r="BY268" s="59"/>
      <c r="BZ268" s="59"/>
      <c r="CA268" s="59"/>
      <c r="CB268" s="59"/>
      <c r="CC268" s="59"/>
      <c r="CD268" s="59"/>
      <c r="CE268" s="59"/>
      <c r="CF268" s="59"/>
    </row>
    <row r="269" spans="1:84" s="60" customFormat="1" ht="15" hidden="1" x14ac:dyDescent="0.3">
      <c r="A269" s="43">
        <v>49188</v>
      </c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23"/>
      <c r="V269" s="43">
        <v>49188</v>
      </c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23"/>
      <c r="AQ269" s="23"/>
      <c r="AR269" s="58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  <c r="BH269" s="59"/>
      <c r="BI269" s="59"/>
      <c r="BJ269" s="59"/>
      <c r="BK269" s="59"/>
      <c r="BM269" s="58"/>
      <c r="BN269" s="59"/>
      <c r="BO269" s="59"/>
      <c r="BP269" s="59"/>
      <c r="BQ269" s="59"/>
      <c r="BR269" s="59"/>
      <c r="BS269" s="59"/>
      <c r="BT269" s="59"/>
      <c r="BU269" s="59"/>
      <c r="BV269" s="59"/>
      <c r="BW269" s="59"/>
      <c r="BX269" s="59"/>
      <c r="BY269" s="59"/>
      <c r="BZ269" s="59"/>
      <c r="CA269" s="59"/>
      <c r="CB269" s="59"/>
      <c r="CC269" s="59"/>
      <c r="CD269" s="59"/>
      <c r="CE269" s="59"/>
      <c r="CF269" s="59"/>
    </row>
    <row r="270" spans="1:84" s="60" customFormat="1" ht="15" hidden="1" x14ac:dyDescent="0.3">
      <c r="A270" s="43">
        <v>49218</v>
      </c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23"/>
      <c r="V270" s="43">
        <v>49218</v>
      </c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23"/>
      <c r="AQ270" s="23"/>
      <c r="AR270" s="58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  <c r="BM270" s="58"/>
      <c r="BN270" s="59"/>
      <c r="BO270" s="59"/>
      <c r="BP270" s="59"/>
      <c r="BQ270" s="59"/>
      <c r="BR270" s="59"/>
      <c r="BS270" s="59"/>
      <c r="BT270" s="59"/>
      <c r="BU270" s="59"/>
      <c r="BV270" s="59"/>
      <c r="BW270" s="59"/>
      <c r="BX270" s="59"/>
      <c r="BY270" s="59"/>
      <c r="BZ270" s="59"/>
      <c r="CA270" s="59"/>
      <c r="CB270" s="59"/>
      <c r="CC270" s="59"/>
      <c r="CD270" s="59"/>
      <c r="CE270" s="59"/>
      <c r="CF270" s="59"/>
    </row>
    <row r="271" spans="1:84" s="60" customFormat="1" ht="15" hidden="1" x14ac:dyDescent="0.3">
      <c r="A271" s="43">
        <v>49249</v>
      </c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23"/>
      <c r="V271" s="43">
        <v>49249</v>
      </c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23"/>
      <c r="AQ271" s="23"/>
      <c r="AR271" s="58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  <c r="BM271" s="58"/>
      <c r="BN271" s="59"/>
      <c r="BO271" s="59"/>
      <c r="BP271" s="59"/>
      <c r="BQ271" s="59"/>
      <c r="BR271" s="59"/>
      <c r="BS271" s="59"/>
      <c r="BT271" s="59"/>
      <c r="BU271" s="59"/>
      <c r="BV271" s="59"/>
      <c r="BW271" s="59"/>
      <c r="BX271" s="59"/>
      <c r="BY271" s="59"/>
      <c r="BZ271" s="59"/>
      <c r="CA271" s="59"/>
      <c r="CB271" s="59"/>
      <c r="CC271" s="59"/>
      <c r="CD271" s="59"/>
      <c r="CE271" s="59"/>
      <c r="CF271" s="59"/>
    </row>
    <row r="272" spans="1:84" s="60" customFormat="1" ht="15" hidden="1" x14ac:dyDescent="0.3">
      <c r="A272" s="44">
        <v>49279</v>
      </c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23"/>
      <c r="V272" s="44">
        <v>49279</v>
      </c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23"/>
      <c r="AQ272" s="23"/>
      <c r="AR272" s="58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M272" s="58"/>
      <c r="BN272" s="59"/>
      <c r="BO272" s="59"/>
      <c r="BP272" s="59"/>
      <c r="BQ272" s="59"/>
      <c r="BR272" s="59"/>
      <c r="BS272" s="59"/>
      <c r="BT272" s="59"/>
      <c r="BU272" s="59"/>
      <c r="BV272" s="59"/>
      <c r="BW272" s="59"/>
      <c r="BX272" s="59"/>
      <c r="BY272" s="59"/>
      <c r="BZ272" s="59"/>
      <c r="CA272" s="59"/>
      <c r="CB272" s="59"/>
      <c r="CC272" s="59"/>
      <c r="CD272" s="59"/>
      <c r="CE272" s="59"/>
      <c r="CF272" s="59"/>
    </row>
    <row r="273" spans="1:84" s="60" customFormat="1" ht="15" hidden="1" x14ac:dyDescent="0.3">
      <c r="A273" s="45">
        <v>49310</v>
      </c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23"/>
      <c r="V273" s="45">
        <v>49310</v>
      </c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23"/>
      <c r="AQ273" s="23"/>
      <c r="AR273" s="58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/>
      <c r="BH273" s="59"/>
      <c r="BI273" s="59"/>
      <c r="BJ273" s="59"/>
      <c r="BK273" s="59"/>
      <c r="BM273" s="58"/>
      <c r="BN273" s="59"/>
      <c r="BO273" s="59"/>
      <c r="BP273" s="59"/>
      <c r="BQ273" s="59"/>
      <c r="BR273" s="59"/>
      <c r="BS273" s="59"/>
      <c r="BT273" s="59"/>
      <c r="BU273" s="59"/>
      <c r="BV273" s="59"/>
      <c r="BW273" s="59"/>
      <c r="BX273" s="59"/>
      <c r="BY273" s="59"/>
      <c r="BZ273" s="59"/>
      <c r="CA273" s="59"/>
      <c r="CB273" s="59"/>
      <c r="CC273" s="59"/>
      <c r="CD273" s="59"/>
      <c r="CE273" s="59"/>
      <c r="CF273" s="59"/>
    </row>
    <row r="274" spans="1:84" s="60" customFormat="1" ht="15" hidden="1" x14ac:dyDescent="0.3">
      <c r="A274" s="40">
        <v>49341</v>
      </c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3"/>
      <c r="V274" s="40">
        <v>49341</v>
      </c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3"/>
      <c r="AQ274" s="23"/>
      <c r="AR274" s="58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  <c r="BH274" s="59"/>
      <c r="BI274" s="59"/>
      <c r="BJ274" s="59"/>
      <c r="BK274" s="59"/>
      <c r="BM274" s="58"/>
      <c r="BN274" s="59"/>
      <c r="BO274" s="59"/>
      <c r="BP274" s="59"/>
      <c r="BQ274" s="59"/>
      <c r="BR274" s="59"/>
      <c r="BS274" s="59"/>
      <c r="BT274" s="59"/>
      <c r="BU274" s="59"/>
      <c r="BV274" s="59"/>
      <c r="BW274" s="59"/>
      <c r="BX274" s="59"/>
      <c r="BY274" s="59"/>
      <c r="BZ274" s="59"/>
      <c r="CA274" s="59"/>
      <c r="CB274" s="59"/>
      <c r="CC274" s="59"/>
      <c r="CD274" s="59"/>
      <c r="CE274" s="59"/>
      <c r="CF274" s="59"/>
    </row>
    <row r="275" spans="1:84" s="60" customFormat="1" ht="15" hidden="1" x14ac:dyDescent="0.3">
      <c r="A275" s="40">
        <v>49369</v>
      </c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3"/>
      <c r="V275" s="40">
        <v>49369</v>
      </c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3"/>
      <c r="AQ275" s="23"/>
      <c r="AR275" s="58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  <c r="BM275" s="58"/>
      <c r="BN275" s="59"/>
      <c r="BO275" s="59"/>
      <c r="BP275" s="59"/>
      <c r="BQ275" s="59"/>
      <c r="BR275" s="59"/>
      <c r="BS275" s="59"/>
      <c r="BT275" s="59"/>
      <c r="BU275" s="59"/>
      <c r="BV275" s="59"/>
      <c r="BW275" s="59"/>
      <c r="BX275" s="59"/>
      <c r="BY275" s="59"/>
      <c r="BZ275" s="59"/>
      <c r="CA275" s="59"/>
      <c r="CB275" s="59"/>
      <c r="CC275" s="59"/>
      <c r="CD275" s="59"/>
      <c r="CE275" s="59"/>
      <c r="CF275" s="59"/>
    </row>
    <row r="276" spans="1:84" s="60" customFormat="1" ht="15" hidden="1" x14ac:dyDescent="0.3">
      <c r="A276" s="40">
        <v>49400</v>
      </c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3"/>
      <c r="V276" s="40">
        <v>49400</v>
      </c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3"/>
      <c r="AQ276" s="23"/>
      <c r="AR276" s="58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  <c r="BD276" s="59"/>
      <c r="BE276" s="59"/>
      <c r="BF276" s="59"/>
      <c r="BG276" s="59"/>
      <c r="BH276" s="59"/>
      <c r="BI276" s="59"/>
      <c r="BJ276" s="59"/>
      <c r="BK276" s="59"/>
      <c r="BM276" s="58"/>
      <c r="BN276" s="59"/>
      <c r="BO276" s="59"/>
      <c r="BP276" s="59"/>
      <c r="BQ276" s="59"/>
      <c r="BR276" s="59"/>
      <c r="BS276" s="59"/>
      <c r="BT276" s="59"/>
      <c r="BU276" s="59"/>
      <c r="BV276" s="59"/>
      <c r="BW276" s="59"/>
      <c r="BX276" s="59"/>
      <c r="BY276" s="59"/>
      <c r="BZ276" s="59"/>
      <c r="CA276" s="59"/>
      <c r="CB276" s="59"/>
      <c r="CC276" s="59"/>
      <c r="CD276" s="59"/>
      <c r="CE276" s="59"/>
      <c r="CF276" s="59"/>
    </row>
    <row r="277" spans="1:84" s="60" customFormat="1" ht="15" hidden="1" x14ac:dyDescent="0.3">
      <c r="A277" s="40">
        <v>49430</v>
      </c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3"/>
      <c r="V277" s="40">
        <v>49430</v>
      </c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3"/>
      <c r="AQ277" s="23"/>
      <c r="AR277" s="58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  <c r="BH277" s="59"/>
      <c r="BI277" s="59"/>
      <c r="BJ277" s="59"/>
      <c r="BK277" s="59"/>
      <c r="BM277" s="58"/>
      <c r="BN277" s="59"/>
      <c r="BO277" s="59"/>
      <c r="BP277" s="59"/>
      <c r="BQ277" s="59"/>
      <c r="BR277" s="59"/>
      <c r="BS277" s="59"/>
      <c r="BT277" s="59"/>
      <c r="BU277" s="59"/>
      <c r="BV277" s="59"/>
      <c r="BW277" s="59"/>
      <c r="BX277" s="59"/>
      <c r="BY277" s="59"/>
      <c r="BZ277" s="59"/>
      <c r="CA277" s="59"/>
      <c r="CB277" s="59"/>
      <c r="CC277" s="59"/>
      <c r="CD277" s="59"/>
      <c r="CE277" s="59"/>
      <c r="CF277" s="59"/>
    </row>
    <row r="278" spans="1:84" s="60" customFormat="1" ht="15" hidden="1" x14ac:dyDescent="0.3">
      <c r="A278" s="40">
        <v>49461</v>
      </c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3"/>
      <c r="V278" s="40">
        <v>49461</v>
      </c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3"/>
      <c r="AQ278" s="23"/>
      <c r="AR278" s="58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  <c r="BD278" s="59"/>
      <c r="BE278" s="59"/>
      <c r="BF278" s="59"/>
      <c r="BG278" s="59"/>
      <c r="BH278" s="59"/>
      <c r="BI278" s="59"/>
      <c r="BJ278" s="59"/>
      <c r="BK278" s="59"/>
      <c r="BM278" s="58"/>
      <c r="BN278" s="59"/>
      <c r="BO278" s="59"/>
      <c r="BP278" s="59"/>
      <c r="BQ278" s="59"/>
      <c r="BR278" s="59"/>
      <c r="BS278" s="59"/>
      <c r="BT278" s="59"/>
      <c r="BU278" s="59"/>
      <c r="BV278" s="59"/>
      <c r="BW278" s="59"/>
      <c r="BX278" s="59"/>
      <c r="BY278" s="59"/>
      <c r="BZ278" s="59"/>
      <c r="CA278" s="59"/>
      <c r="CB278" s="59"/>
      <c r="CC278" s="59"/>
      <c r="CD278" s="59"/>
      <c r="CE278" s="59"/>
      <c r="CF278" s="59"/>
    </row>
    <row r="279" spans="1:84" s="60" customFormat="1" ht="15" hidden="1" x14ac:dyDescent="0.3">
      <c r="A279" s="40">
        <v>49491</v>
      </c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3"/>
      <c r="V279" s="40">
        <v>49491</v>
      </c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3"/>
      <c r="AQ279" s="23"/>
      <c r="AR279" s="58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59"/>
      <c r="BD279" s="59"/>
      <c r="BE279" s="59"/>
      <c r="BF279" s="59"/>
      <c r="BG279" s="59"/>
      <c r="BH279" s="59"/>
      <c r="BI279" s="59"/>
      <c r="BJ279" s="59"/>
      <c r="BK279" s="59"/>
      <c r="BM279" s="58"/>
      <c r="BN279" s="59"/>
      <c r="BO279" s="59"/>
      <c r="BP279" s="59"/>
      <c r="BQ279" s="59"/>
      <c r="BR279" s="59"/>
      <c r="BS279" s="59"/>
      <c r="BT279" s="59"/>
      <c r="BU279" s="59"/>
      <c r="BV279" s="59"/>
      <c r="BW279" s="59"/>
      <c r="BX279" s="59"/>
      <c r="BY279" s="59"/>
      <c r="BZ279" s="59"/>
      <c r="CA279" s="59"/>
      <c r="CB279" s="59"/>
      <c r="CC279" s="59"/>
      <c r="CD279" s="59"/>
      <c r="CE279" s="59"/>
      <c r="CF279" s="59"/>
    </row>
    <row r="280" spans="1:84" s="60" customFormat="1" ht="15" hidden="1" x14ac:dyDescent="0.3">
      <c r="A280" s="40">
        <v>49522</v>
      </c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3"/>
      <c r="V280" s="40">
        <v>49522</v>
      </c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3"/>
      <c r="AQ280" s="23"/>
      <c r="AR280" s="58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  <c r="BG280" s="59"/>
      <c r="BH280" s="59"/>
      <c r="BI280" s="59"/>
      <c r="BJ280" s="59"/>
      <c r="BK280" s="59"/>
      <c r="BM280" s="58"/>
      <c r="BN280" s="59"/>
      <c r="BO280" s="59"/>
      <c r="BP280" s="59"/>
      <c r="BQ280" s="59"/>
      <c r="BR280" s="59"/>
      <c r="BS280" s="59"/>
      <c r="BT280" s="59"/>
      <c r="BU280" s="59"/>
      <c r="BV280" s="59"/>
      <c r="BW280" s="59"/>
      <c r="BX280" s="59"/>
      <c r="BY280" s="59"/>
      <c r="BZ280" s="59"/>
      <c r="CA280" s="59"/>
      <c r="CB280" s="59"/>
      <c r="CC280" s="59"/>
      <c r="CD280" s="59"/>
      <c r="CE280" s="59"/>
      <c r="CF280" s="59"/>
    </row>
    <row r="281" spans="1:84" s="60" customFormat="1" ht="15" hidden="1" x14ac:dyDescent="0.3">
      <c r="A281" s="40">
        <v>49553</v>
      </c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3"/>
      <c r="V281" s="40">
        <v>49553</v>
      </c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3"/>
      <c r="AQ281" s="23"/>
      <c r="AR281" s="58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59"/>
      <c r="BD281" s="59"/>
      <c r="BE281" s="59"/>
      <c r="BF281" s="59"/>
      <c r="BG281" s="59"/>
      <c r="BH281" s="59"/>
      <c r="BI281" s="59"/>
      <c r="BJ281" s="59"/>
      <c r="BK281" s="59"/>
      <c r="BM281" s="58"/>
      <c r="BN281" s="59"/>
      <c r="BO281" s="59"/>
      <c r="BP281" s="59"/>
      <c r="BQ281" s="59"/>
      <c r="BR281" s="59"/>
      <c r="BS281" s="59"/>
      <c r="BT281" s="59"/>
      <c r="BU281" s="59"/>
      <c r="BV281" s="59"/>
      <c r="BW281" s="59"/>
      <c r="BX281" s="59"/>
      <c r="BY281" s="59"/>
      <c r="BZ281" s="59"/>
      <c r="CA281" s="59"/>
      <c r="CB281" s="59"/>
      <c r="CC281" s="59"/>
      <c r="CD281" s="59"/>
      <c r="CE281" s="59"/>
      <c r="CF281" s="59"/>
    </row>
    <row r="282" spans="1:84" s="60" customFormat="1" ht="15" hidden="1" x14ac:dyDescent="0.3">
      <c r="A282" s="40">
        <v>49583</v>
      </c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3"/>
      <c r="V282" s="40">
        <v>49583</v>
      </c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3"/>
      <c r="AQ282" s="23"/>
      <c r="AR282" s="58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59"/>
      <c r="BD282" s="59"/>
      <c r="BE282" s="59"/>
      <c r="BF282" s="59"/>
      <c r="BG282" s="59"/>
      <c r="BH282" s="59"/>
      <c r="BI282" s="59"/>
      <c r="BJ282" s="59"/>
      <c r="BK282" s="59"/>
      <c r="BM282" s="58"/>
      <c r="BN282" s="59"/>
      <c r="BO282" s="59"/>
      <c r="BP282" s="59"/>
      <c r="BQ282" s="59"/>
      <c r="BR282" s="59"/>
      <c r="BS282" s="59"/>
      <c r="BT282" s="59"/>
      <c r="BU282" s="59"/>
      <c r="BV282" s="59"/>
      <c r="BW282" s="59"/>
      <c r="BX282" s="59"/>
      <c r="BY282" s="59"/>
      <c r="BZ282" s="59"/>
      <c r="CA282" s="59"/>
      <c r="CB282" s="59"/>
      <c r="CC282" s="59"/>
      <c r="CD282" s="59"/>
      <c r="CE282" s="59"/>
      <c r="CF282" s="59"/>
    </row>
    <row r="283" spans="1:84" s="60" customFormat="1" ht="15" hidden="1" x14ac:dyDescent="0.3">
      <c r="A283" s="40">
        <v>49614</v>
      </c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3"/>
      <c r="V283" s="40">
        <v>49614</v>
      </c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3"/>
      <c r="AQ283" s="23"/>
      <c r="AR283" s="58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59"/>
      <c r="BD283" s="59"/>
      <c r="BE283" s="59"/>
      <c r="BF283" s="59"/>
      <c r="BG283" s="59"/>
      <c r="BH283" s="59"/>
      <c r="BI283" s="59"/>
      <c r="BJ283" s="59"/>
      <c r="BK283" s="59"/>
      <c r="BM283" s="58"/>
      <c r="BN283" s="59"/>
      <c r="BO283" s="59"/>
      <c r="BP283" s="59"/>
      <c r="BQ283" s="59"/>
      <c r="BR283" s="59"/>
      <c r="BS283" s="59"/>
      <c r="BT283" s="59"/>
      <c r="BU283" s="59"/>
      <c r="BV283" s="59"/>
      <c r="BW283" s="59"/>
      <c r="BX283" s="59"/>
      <c r="BY283" s="59"/>
      <c r="BZ283" s="59"/>
      <c r="CA283" s="59"/>
      <c r="CB283" s="59"/>
      <c r="CC283" s="59"/>
      <c r="CD283" s="59"/>
      <c r="CE283" s="59"/>
      <c r="CF283" s="59"/>
    </row>
    <row r="284" spans="1:84" s="60" customFormat="1" ht="15" hidden="1" x14ac:dyDescent="0.3">
      <c r="A284" s="41">
        <v>49644</v>
      </c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3"/>
      <c r="V284" s="41">
        <v>49644</v>
      </c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3"/>
      <c r="AQ284" s="23"/>
      <c r="AR284" s="58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  <c r="BM284" s="58"/>
      <c r="BN284" s="59"/>
      <c r="BO284" s="59"/>
      <c r="BP284" s="59"/>
      <c r="BQ284" s="59"/>
      <c r="BR284" s="59"/>
      <c r="BS284" s="59"/>
      <c r="BT284" s="59"/>
      <c r="BU284" s="59"/>
      <c r="BV284" s="59"/>
      <c r="BW284" s="59"/>
      <c r="BX284" s="59"/>
      <c r="BY284" s="59"/>
      <c r="BZ284" s="59"/>
      <c r="CA284" s="59"/>
      <c r="CB284" s="59"/>
      <c r="CC284" s="59"/>
      <c r="CD284" s="59"/>
      <c r="CE284" s="59"/>
      <c r="CF284" s="59"/>
    </row>
    <row r="285" spans="1:84" s="60" customFormat="1" ht="15" hidden="1" x14ac:dyDescent="0.3">
      <c r="A285" s="42">
        <v>49675</v>
      </c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3"/>
      <c r="V285" s="42">
        <v>49675</v>
      </c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3"/>
      <c r="AQ285" s="23"/>
      <c r="AR285" s="58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  <c r="BH285" s="59"/>
      <c r="BI285" s="59"/>
      <c r="BJ285" s="59"/>
      <c r="BK285" s="59"/>
      <c r="BM285" s="58"/>
      <c r="BN285" s="59"/>
      <c r="BO285" s="59"/>
      <c r="BP285" s="59"/>
      <c r="BQ285" s="59"/>
      <c r="BR285" s="59"/>
      <c r="BS285" s="59"/>
      <c r="BT285" s="59"/>
      <c r="BU285" s="59"/>
      <c r="BV285" s="59"/>
      <c r="BW285" s="59"/>
      <c r="BX285" s="59"/>
      <c r="BY285" s="59"/>
      <c r="BZ285" s="59"/>
      <c r="CA285" s="59"/>
      <c r="CB285" s="59"/>
      <c r="CC285" s="59"/>
      <c r="CD285" s="59"/>
      <c r="CE285" s="59"/>
      <c r="CF285" s="59"/>
    </row>
    <row r="286" spans="1:84" s="60" customFormat="1" ht="15" hidden="1" x14ac:dyDescent="0.3">
      <c r="A286" s="43">
        <v>49706</v>
      </c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23"/>
      <c r="V286" s="43">
        <v>49706</v>
      </c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23"/>
      <c r="AQ286" s="23"/>
      <c r="AR286" s="58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  <c r="BM286" s="58"/>
      <c r="BN286" s="59"/>
      <c r="BO286" s="59"/>
      <c r="BP286" s="59"/>
      <c r="BQ286" s="59"/>
      <c r="BR286" s="59"/>
      <c r="BS286" s="59"/>
      <c r="BT286" s="59"/>
      <c r="BU286" s="59"/>
      <c r="BV286" s="59"/>
      <c r="BW286" s="59"/>
      <c r="BX286" s="59"/>
      <c r="BY286" s="59"/>
      <c r="BZ286" s="59"/>
      <c r="CA286" s="59"/>
      <c r="CB286" s="59"/>
      <c r="CC286" s="59"/>
      <c r="CD286" s="59"/>
      <c r="CE286" s="59"/>
      <c r="CF286" s="59"/>
    </row>
    <row r="287" spans="1:84" s="60" customFormat="1" ht="15" hidden="1" x14ac:dyDescent="0.3">
      <c r="A287" s="43">
        <v>49735</v>
      </c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23"/>
      <c r="V287" s="43">
        <v>49735</v>
      </c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23"/>
      <c r="AQ287" s="23"/>
      <c r="AR287" s="58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M287" s="58"/>
      <c r="BN287" s="59"/>
      <c r="BO287" s="59"/>
      <c r="BP287" s="59"/>
      <c r="BQ287" s="59"/>
      <c r="BR287" s="59"/>
      <c r="BS287" s="59"/>
      <c r="BT287" s="59"/>
      <c r="BU287" s="59"/>
      <c r="BV287" s="59"/>
      <c r="BW287" s="59"/>
      <c r="BX287" s="59"/>
      <c r="BY287" s="59"/>
      <c r="BZ287" s="59"/>
      <c r="CA287" s="59"/>
      <c r="CB287" s="59"/>
      <c r="CC287" s="59"/>
      <c r="CD287" s="59"/>
      <c r="CE287" s="59"/>
      <c r="CF287" s="59"/>
    </row>
    <row r="288" spans="1:84" s="60" customFormat="1" ht="15" hidden="1" x14ac:dyDescent="0.3">
      <c r="A288" s="43">
        <v>49766</v>
      </c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23"/>
      <c r="V288" s="43">
        <v>49766</v>
      </c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23"/>
      <c r="AQ288" s="23"/>
      <c r="AR288" s="58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  <c r="BM288" s="58"/>
      <c r="BN288" s="59"/>
      <c r="BO288" s="59"/>
      <c r="BP288" s="59"/>
      <c r="BQ288" s="59"/>
      <c r="BR288" s="59"/>
      <c r="BS288" s="59"/>
      <c r="BT288" s="59"/>
      <c r="BU288" s="59"/>
      <c r="BV288" s="59"/>
      <c r="BW288" s="59"/>
      <c r="BX288" s="59"/>
      <c r="BY288" s="59"/>
      <c r="BZ288" s="59"/>
      <c r="CA288" s="59"/>
      <c r="CB288" s="59"/>
      <c r="CC288" s="59"/>
      <c r="CD288" s="59"/>
      <c r="CE288" s="59"/>
      <c r="CF288" s="59"/>
    </row>
    <row r="289" spans="1:84" s="60" customFormat="1" ht="15" hidden="1" x14ac:dyDescent="0.3">
      <c r="A289" s="43">
        <v>49796</v>
      </c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23"/>
      <c r="V289" s="43">
        <v>49796</v>
      </c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23"/>
      <c r="AQ289" s="23"/>
      <c r="AR289" s="58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  <c r="BH289" s="59"/>
      <c r="BI289" s="59"/>
      <c r="BJ289" s="59"/>
      <c r="BK289" s="59"/>
      <c r="BM289" s="58"/>
      <c r="BN289" s="59"/>
      <c r="BO289" s="59"/>
      <c r="BP289" s="59"/>
      <c r="BQ289" s="59"/>
      <c r="BR289" s="59"/>
      <c r="BS289" s="59"/>
      <c r="BT289" s="59"/>
      <c r="BU289" s="59"/>
      <c r="BV289" s="59"/>
      <c r="BW289" s="59"/>
      <c r="BX289" s="59"/>
      <c r="BY289" s="59"/>
      <c r="BZ289" s="59"/>
      <c r="CA289" s="59"/>
      <c r="CB289" s="59"/>
      <c r="CC289" s="59"/>
      <c r="CD289" s="59"/>
      <c r="CE289" s="59"/>
      <c r="CF289" s="59"/>
    </row>
    <row r="290" spans="1:84" s="60" customFormat="1" ht="15" hidden="1" x14ac:dyDescent="0.3">
      <c r="A290" s="43">
        <v>49827</v>
      </c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23"/>
      <c r="V290" s="43">
        <v>49827</v>
      </c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23"/>
      <c r="AQ290" s="23"/>
      <c r="AR290" s="58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  <c r="BM290" s="58"/>
      <c r="BN290" s="59"/>
      <c r="BO290" s="59"/>
      <c r="BP290" s="59"/>
      <c r="BQ290" s="59"/>
      <c r="BR290" s="59"/>
      <c r="BS290" s="59"/>
      <c r="BT290" s="59"/>
      <c r="BU290" s="59"/>
      <c r="BV290" s="59"/>
      <c r="BW290" s="59"/>
      <c r="BX290" s="59"/>
      <c r="BY290" s="59"/>
      <c r="BZ290" s="59"/>
      <c r="CA290" s="59"/>
      <c r="CB290" s="59"/>
      <c r="CC290" s="59"/>
      <c r="CD290" s="59"/>
      <c r="CE290" s="59"/>
      <c r="CF290" s="59"/>
    </row>
    <row r="291" spans="1:84" s="60" customFormat="1" ht="15" hidden="1" x14ac:dyDescent="0.3">
      <c r="A291" s="43">
        <v>49857</v>
      </c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23"/>
      <c r="V291" s="43">
        <v>49857</v>
      </c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23"/>
      <c r="AQ291" s="23"/>
      <c r="AR291" s="58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M291" s="58"/>
      <c r="BN291" s="59"/>
      <c r="BO291" s="59"/>
      <c r="BP291" s="59"/>
      <c r="BQ291" s="59"/>
      <c r="BR291" s="59"/>
      <c r="BS291" s="59"/>
      <c r="BT291" s="59"/>
      <c r="BU291" s="59"/>
      <c r="BV291" s="59"/>
      <c r="BW291" s="59"/>
      <c r="BX291" s="59"/>
      <c r="BY291" s="59"/>
      <c r="BZ291" s="59"/>
      <c r="CA291" s="59"/>
      <c r="CB291" s="59"/>
      <c r="CC291" s="59"/>
      <c r="CD291" s="59"/>
      <c r="CE291" s="59"/>
      <c r="CF291" s="59"/>
    </row>
    <row r="292" spans="1:84" s="60" customFormat="1" ht="15" hidden="1" x14ac:dyDescent="0.3">
      <c r="A292" s="43">
        <v>49888</v>
      </c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23"/>
      <c r="V292" s="43">
        <v>49888</v>
      </c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23"/>
      <c r="AQ292" s="23"/>
      <c r="AR292" s="58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  <c r="BG292" s="59"/>
      <c r="BH292" s="59"/>
      <c r="BI292" s="59"/>
      <c r="BJ292" s="59"/>
      <c r="BK292" s="59"/>
      <c r="BM292" s="58"/>
      <c r="BN292" s="59"/>
      <c r="BO292" s="59"/>
      <c r="BP292" s="59"/>
      <c r="BQ292" s="59"/>
      <c r="BR292" s="59"/>
      <c r="BS292" s="59"/>
      <c r="BT292" s="59"/>
      <c r="BU292" s="59"/>
      <c r="BV292" s="59"/>
      <c r="BW292" s="59"/>
      <c r="BX292" s="59"/>
      <c r="BY292" s="59"/>
      <c r="BZ292" s="59"/>
      <c r="CA292" s="59"/>
      <c r="CB292" s="59"/>
      <c r="CC292" s="59"/>
      <c r="CD292" s="59"/>
      <c r="CE292" s="59"/>
      <c r="CF292" s="59"/>
    </row>
    <row r="293" spans="1:84" s="60" customFormat="1" ht="15" hidden="1" x14ac:dyDescent="0.3">
      <c r="A293" s="43">
        <v>49919</v>
      </c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23"/>
      <c r="V293" s="43">
        <v>49919</v>
      </c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23"/>
      <c r="AQ293" s="23"/>
      <c r="AR293" s="58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  <c r="BH293" s="59"/>
      <c r="BI293" s="59"/>
      <c r="BJ293" s="59"/>
      <c r="BK293" s="59"/>
      <c r="BM293" s="58"/>
      <c r="BN293" s="59"/>
      <c r="BO293" s="59"/>
      <c r="BP293" s="59"/>
      <c r="BQ293" s="59"/>
      <c r="BR293" s="59"/>
      <c r="BS293" s="59"/>
      <c r="BT293" s="59"/>
      <c r="BU293" s="59"/>
      <c r="BV293" s="59"/>
      <c r="BW293" s="59"/>
      <c r="BX293" s="59"/>
      <c r="BY293" s="59"/>
      <c r="BZ293" s="59"/>
      <c r="CA293" s="59"/>
      <c r="CB293" s="59"/>
      <c r="CC293" s="59"/>
      <c r="CD293" s="59"/>
      <c r="CE293" s="59"/>
      <c r="CF293" s="59"/>
    </row>
    <row r="294" spans="1:84" s="60" customFormat="1" ht="15" hidden="1" x14ac:dyDescent="0.3">
      <c r="A294" s="43">
        <v>49949</v>
      </c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23"/>
      <c r="V294" s="43">
        <v>49949</v>
      </c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23"/>
      <c r="AQ294" s="23"/>
      <c r="AR294" s="58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  <c r="BM294" s="58"/>
      <c r="BN294" s="59"/>
      <c r="BO294" s="59"/>
      <c r="BP294" s="59"/>
      <c r="BQ294" s="59"/>
      <c r="BR294" s="59"/>
      <c r="BS294" s="59"/>
      <c r="BT294" s="59"/>
      <c r="BU294" s="59"/>
      <c r="BV294" s="59"/>
      <c r="BW294" s="59"/>
      <c r="BX294" s="59"/>
      <c r="BY294" s="59"/>
      <c r="BZ294" s="59"/>
      <c r="CA294" s="59"/>
      <c r="CB294" s="59"/>
      <c r="CC294" s="59"/>
      <c r="CD294" s="59"/>
      <c r="CE294" s="59"/>
      <c r="CF294" s="59"/>
    </row>
    <row r="295" spans="1:84" s="60" customFormat="1" ht="15" hidden="1" x14ac:dyDescent="0.3">
      <c r="A295" s="43">
        <v>49980</v>
      </c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23"/>
      <c r="V295" s="43">
        <v>49980</v>
      </c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23"/>
      <c r="AQ295" s="23"/>
      <c r="AR295" s="58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  <c r="BH295" s="59"/>
      <c r="BI295" s="59"/>
      <c r="BJ295" s="59"/>
      <c r="BK295" s="59"/>
      <c r="BM295" s="58"/>
      <c r="BN295" s="59"/>
      <c r="BO295" s="59"/>
      <c r="BP295" s="59"/>
      <c r="BQ295" s="59"/>
      <c r="BR295" s="59"/>
      <c r="BS295" s="59"/>
      <c r="BT295" s="59"/>
      <c r="BU295" s="59"/>
      <c r="BV295" s="59"/>
      <c r="BW295" s="59"/>
      <c r="BX295" s="59"/>
      <c r="BY295" s="59"/>
      <c r="BZ295" s="59"/>
      <c r="CA295" s="59"/>
      <c r="CB295" s="59"/>
      <c r="CC295" s="59"/>
      <c r="CD295" s="59"/>
      <c r="CE295" s="59"/>
      <c r="CF295" s="59"/>
    </row>
    <row r="296" spans="1:84" s="60" customFormat="1" ht="15" hidden="1" x14ac:dyDescent="0.3">
      <c r="A296" s="44">
        <v>50010</v>
      </c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23"/>
      <c r="V296" s="44">
        <v>50010</v>
      </c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23"/>
      <c r="AQ296" s="23"/>
      <c r="AR296" s="58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  <c r="BH296" s="59"/>
      <c r="BI296" s="59"/>
      <c r="BJ296" s="59"/>
      <c r="BK296" s="59"/>
      <c r="BM296" s="58"/>
      <c r="BN296" s="59"/>
      <c r="BO296" s="59"/>
      <c r="BP296" s="59"/>
      <c r="BQ296" s="59"/>
      <c r="BR296" s="59"/>
      <c r="BS296" s="59"/>
      <c r="BT296" s="59"/>
      <c r="BU296" s="59"/>
      <c r="BV296" s="59"/>
      <c r="BW296" s="59"/>
      <c r="BX296" s="59"/>
      <c r="BY296" s="59"/>
      <c r="BZ296" s="59"/>
      <c r="CA296" s="59"/>
      <c r="CB296" s="59"/>
      <c r="CC296" s="59"/>
      <c r="CD296" s="59"/>
      <c r="CE296" s="59"/>
      <c r="CF296" s="59"/>
    </row>
    <row r="297" spans="1:84" s="60" customFormat="1" ht="15" hidden="1" x14ac:dyDescent="0.3">
      <c r="A297" s="45">
        <v>50041</v>
      </c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23"/>
      <c r="V297" s="45">
        <v>50041</v>
      </c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23"/>
      <c r="AQ297" s="23"/>
      <c r="AR297" s="58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  <c r="BH297" s="59"/>
      <c r="BI297" s="59"/>
      <c r="BJ297" s="59"/>
      <c r="BK297" s="59"/>
      <c r="BM297" s="58"/>
      <c r="BN297" s="59"/>
      <c r="BO297" s="59"/>
      <c r="BP297" s="59"/>
      <c r="BQ297" s="59"/>
      <c r="BR297" s="59"/>
      <c r="BS297" s="59"/>
      <c r="BT297" s="59"/>
      <c r="BU297" s="59"/>
      <c r="BV297" s="59"/>
      <c r="BW297" s="59"/>
      <c r="BX297" s="59"/>
      <c r="BY297" s="59"/>
      <c r="BZ297" s="59"/>
      <c r="CA297" s="59"/>
      <c r="CB297" s="59"/>
      <c r="CC297" s="59"/>
      <c r="CD297" s="59"/>
      <c r="CE297" s="59"/>
      <c r="CF297" s="59"/>
    </row>
    <row r="298" spans="1:84" s="60" customFormat="1" ht="15" hidden="1" x14ac:dyDescent="0.3">
      <c r="A298" s="40">
        <v>50072</v>
      </c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3"/>
      <c r="V298" s="40">
        <v>50072</v>
      </c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3"/>
      <c r="AQ298" s="23"/>
      <c r="AR298" s="58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M298" s="58"/>
      <c r="BN298" s="59"/>
      <c r="BO298" s="59"/>
      <c r="BP298" s="59"/>
      <c r="BQ298" s="59"/>
      <c r="BR298" s="59"/>
      <c r="BS298" s="59"/>
      <c r="BT298" s="59"/>
      <c r="BU298" s="59"/>
      <c r="BV298" s="59"/>
      <c r="BW298" s="59"/>
      <c r="BX298" s="59"/>
      <c r="BY298" s="59"/>
      <c r="BZ298" s="59"/>
      <c r="CA298" s="59"/>
      <c r="CB298" s="59"/>
      <c r="CC298" s="59"/>
      <c r="CD298" s="59"/>
      <c r="CE298" s="59"/>
      <c r="CF298" s="59"/>
    </row>
    <row r="299" spans="1:84" s="60" customFormat="1" ht="15" hidden="1" x14ac:dyDescent="0.3">
      <c r="A299" s="40">
        <v>50100</v>
      </c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3"/>
      <c r="V299" s="40">
        <v>50100</v>
      </c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3"/>
      <c r="AQ299" s="23"/>
      <c r="AR299" s="58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  <c r="BH299" s="59"/>
      <c r="BI299" s="59"/>
      <c r="BJ299" s="59"/>
      <c r="BK299" s="59"/>
      <c r="BM299" s="58"/>
      <c r="BN299" s="59"/>
      <c r="BO299" s="59"/>
      <c r="BP299" s="59"/>
      <c r="BQ299" s="59"/>
      <c r="BR299" s="59"/>
      <c r="BS299" s="59"/>
      <c r="BT299" s="59"/>
      <c r="BU299" s="59"/>
      <c r="BV299" s="59"/>
      <c r="BW299" s="59"/>
      <c r="BX299" s="59"/>
      <c r="BY299" s="59"/>
      <c r="BZ299" s="59"/>
      <c r="CA299" s="59"/>
      <c r="CB299" s="59"/>
      <c r="CC299" s="59"/>
      <c r="CD299" s="59"/>
      <c r="CE299" s="59"/>
      <c r="CF299" s="59"/>
    </row>
    <row r="300" spans="1:84" s="60" customFormat="1" ht="15" hidden="1" x14ac:dyDescent="0.3">
      <c r="A300" s="40">
        <v>50131</v>
      </c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3"/>
      <c r="V300" s="40">
        <v>50131</v>
      </c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3"/>
      <c r="AQ300" s="23"/>
      <c r="AR300" s="58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  <c r="BG300" s="59"/>
      <c r="BH300" s="59"/>
      <c r="BI300" s="59"/>
      <c r="BJ300" s="59"/>
      <c r="BK300" s="59"/>
      <c r="BM300" s="58"/>
      <c r="BN300" s="59"/>
      <c r="BO300" s="59"/>
      <c r="BP300" s="59"/>
      <c r="BQ300" s="59"/>
      <c r="BR300" s="59"/>
      <c r="BS300" s="59"/>
      <c r="BT300" s="59"/>
      <c r="BU300" s="59"/>
      <c r="BV300" s="59"/>
      <c r="BW300" s="59"/>
      <c r="BX300" s="59"/>
      <c r="BY300" s="59"/>
      <c r="BZ300" s="59"/>
      <c r="CA300" s="59"/>
      <c r="CB300" s="59"/>
      <c r="CC300" s="59"/>
      <c r="CD300" s="59"/>
      <c r="CE300" s="59"/>
      <c r="CF300" s="59"/>
    </row>
    <row r="301" spans="1:84" s="60" customFormat="1" ht="15" hidden="1" x14ac:dyDescent="0.3">
      <c r="A301" s="40">
        <v>50161</v>
      </c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3"/>
      <c r="V301" s="40">
        <v>50161</v>
      </c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3"/>
      <c r="AQ301" s="23"/>
      <c r="AR301" s="58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9"/>
      <c r="BH301" s="59"/>
      <c r="BI301" s="59"/>
      <c r="BJ301" s="59"/>
      <c r="BK301" s="59"/>
      <c r="BM301" s="58"/>
      <c r="BN301" s="59"/>
      <c r="BO301" s="59"/>
      <c r="BP301" s="59"/>
      <c r="BQ301" s="59"/>
      <c r="BR301" s="59"/>
      <c r="BS301" s="59"/>
      <c r="BT301" s="59"/>
      <c r="BU301" s="59"/>
      <c r="BV301" s="59"/>
      <c r="BW301" s="59"/>
      <c r="BX301" s="59"/>
      <c r="BY301" s="59"/>
      <c r="BZ301" s="59"/>
      <c r="CA301" s="59"/>
      <c r="CB301" s="59"/>
      <c r="CC301" s="59"/>
      <c r="CD301" s="59"/>
      <c r="CE301" s="59"/>
      <c r="CF301" s="59"/>
    </row>
    <row r="302" spans="1:84" s="60" customFormat="1" ht="15" hidden="1" x14ac:dyDescent="0.3">
      <c r="A302" s="40">
        <v>50192</v>
      </c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3"/>
      <c r="V302" s="40">
        <v>50192</v>
      </c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3"/>
      <c r="AQ302" s="23"/>
      <c r="AR302" s="58"/>
      <c r="AS302" s="59"/>
      <c r="AT302" s="59"/>
      <c r="AU302" s="59"/>
      <c r="AV302" s="59"/>
      <c r="AW302" s="59"/>
      <c r="AX302" s="59"/>
      <c r="AY302" s="59"/>
      <c r="AZ302" s="59"/>
      <c r="BA302" s="59"/>
      <c r="BB302" s="59"/>
      <c r="BC302" s="59"/>
      <c r="BD302" s="59"/>
      <c r="BE302" s="59"/>
      <c r="BF302" s="59"/>
      <c r="BG302" s="59"/>
      <c r="BH302" s="59"/>
      <c r="BI302" s="59"/>
      <c r="BJ302" s="59"/>
      <c r="BK302" s="59"/>
      <c r="BM302" s="58"/>
      <c r="BN302" s="59"/>
      <c r="BO302" s="59"/>
      <c r="BP302" s="59"/>
      <c r="BQ302" s="59"/>
      <c r="BR302" s="59"/>
      <c r="BS302" s="59"/>
      <c r="BT302" s="59"/>
      <c r="BU302" s="59"/>
      <c r="BV302" s="59"/>
      <c r="BW302" s="59"/>
      <c r="BX302" s="59"/>
      <c r="BY302" s="59"/>
      <c r="BZ302" s="59"/>
      <c r="CA302" s="59"/>
      <c r="CB302" s="59"/>
      <c r="CC302" s="59"/>
      <c r="CD302" s="59"/>
      <c r="CE302" s="59"/>
      <c r="CF302" s="59"/>
    </row>
    <row r="303" spans="1:84" s="60" customFormat="1" ht="15" hidden="1" x14ac:dyDescent="0.3">
      <c r="A303" s="40">
        <v>50222</v>
      </c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3"/>
      <c r="V303" s="40">
        <v>50222</v>
      </c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3"/>
      <c r="AQ303" s="23"/>
      <c r="AR303" s="58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59"/>
      <c r="BD303" s="59"/>
      <c r="BE303" s="59"/>
      <c r="BF303" s="59"/>
      <c r="BG303" s="59"/>
      <c r="BH303" s="59"/>
      <c r="BI303" s="59"/>
      <c r="BJ303" s="59"/>
      <c r="BK303" s="59"/>
      <c r="BM303" s="58"/>
      <c r="BN303" s="59"/>
      <c r="BO303" s="59"/>
      <c r="BP303" s="59"/>
      <c r="BQ303" s="59"/>
      <c r="BR303" s="59"/>
      <c r="BS303" s="59"/>
      <c r="BT303" s="59"/>
      <c r="BU303" s="59"/>
      <c r="BV303" s="59"/>
      <c r="BW303" s="59"/>
      <c r="BX303" s="59"/>
      <c r="BY303" s="59"/>
      <c r="BZ303" s="59"/>
      <c r="CA303" s="59"/>
      <c r="CB303" s="59"/>
      <c r="CC303" s="59"/>
      <c r="CD303" s="59"/>
      <c r="CE303" s="59"/>
      <c r="CF303" s="59"/>
    </row>
    <row r="304" spans="1:84" s="60" customFormat="1" ht="15" hidden="1" x14ac:dyDescent="0.3">
      <c r="A304" s="40">
        <v>50253</v>
      </c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3"/>
      <c r="V304" s="40">
        <v>50253</v>
      </c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3"/>
      <c r="AQ304" s="23"/>
      <c r="AR304" s="58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  <c r="BH304" s="59"/>
      <c r="BI304" s="59"/>
      <c r="BJ304" s="59"/>
      <c r="BK304" s="59"/>
      <c r="BM304" s="58"/>
      <c r="BN304" s="59"/>
      <c r="BO304" s="59"/>
      <c r="BP304" s="59"/>
      <c r="BQ304" s="59"/>
      <c r="BR304" s="59"/>
      <c r="BS304" s="59"/>
      <c r="BT304" s="59"/>
      <c r="BU304" s="59"/>
      <c r="BV304" s="59"/>
      <c r="BW304" s="59"/>
      <c r="BX304" s="59"/>
      <c r="BY304" s="59"/>
      <c r="BZ304" s="59"/>
      <c r="CA304" s="59"/>
      <c r="CB304" s="59"/>
      <c r="CC304" s="59"/>
      <c r="CD304" s="59"/>
      <c r="CE304" s="59"/>
      <c r="CF304" s="59"/>
    </row>
    <row r="305" spans="1:84" s="60" customFormat="1" ht="15" hidden="1" x14ac:dyDescent="0.3">
      <c r="A305" s="40">
        <v>50284</v>
      </c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3"/>
      <c r="V305" s="40">
        <v>50284</v>
      </c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3"/>
      <c r="AQ305" s="23"/>
      <c r="AR305" s="58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  <c r="BG305" s="59"/>
      <c r="BH305" s="59"/>
      <c r="BI305" s="59"/>
      <c r="BJ305" s="59"/>
      <c r="BK305" s="59"/>
      <c r="BM305" s="58"/>
      <c r="BN305" s="59"/>
      <c r="BO305" s="59"/>
      <c r="BP305" s="59"/>
      <c r="BQ305" s="59"/>
      <c r="BR305" s="59"/>
      <c r="BS305" s="59"/>
      <c r="BT305" s="59"/>
      <c r="BU305" s="59"/>
      <c r="BV305" s="59"/>
      <c r="BW305" s="59"/>
      <c r="BX305" s="59"/>
      <c r="BY305" s="59"/>
      <c r="BZ305" s="59"/>
      <c r="CA305" s="59"/>
      <c r="CB305" s="59"/>
      <c r="CC305" s="59"/>
      <c r="CD305" s="59"/>
      <c r="CE305" s="59"/>
      <c r="CF305" s="59"/>
    </row>
    <row r="306" spans="1:84" s="60" customFormat="1" ht="15" hidden="1" x14ac:dyDescent="0.3">
      <c r="A306" s="40">
        <v>50314</v>
      </c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3"/>
      <c r="V306" s="40">
        <v>50314</v>
      </c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3"/>
      <c r="AQ306" s="23"/>
      <c r="AR306" s="58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59"/>
      <c r="BD306" s="59"/>
      <c r="BE306" s="59"/>
      <c r="BF306" s="59"/>
      <c r="BG306" s="59"/>
      <c r="BH306" s="59"/>
      <c r="BI306" s="59"/>
      <c r="BJ306" s="59"/>
      <c r="BK306" s="59"/>
      <c r="BM306" s="58"/>
      <c r="BN306" s="59"/>
      <c r="BO306" s="59"/>
      <c r="BP306" s="59"/>
      <c r="BQ306" s="59"/>
      <c r="BR306" s="59"/>
      <c r="BS306" s="59"/>
      <c r="BT306" s="59"/>
      <c r="BU306" s="59"/>
      <c r="BV306" s="59"/>
      <c r="BW306" s="59"/>
      <c r="BX306" s="59"/>
      <c r="BY306" s="59"/>
      <c r="BZ306" s="59"/>
      <c r="CA306" s="59"/>
      <c r="CB306" s="59"/>
      <c r="CC306" s="59"/>
      <c r="CD306" s="59"/>
      <c r="CE306" s="59"/>
      <c r="CF306" s="59"/>
    </row>
    <row r="307" spans="1:84" s="60" customFormat="1" ht="15" hidden="1" x14ac:dyDescent="0.3">
      <c r="A307" s="40">
        <v>50345</v>
      </c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3"/>
      <c r="V307" s="40">
        <v>50345</v>
      </c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3"/>
      <c r="AQ307" s="23"/>
      <c r="AR307" s="58"/>
      <c r="AS307" s="59"/>
      <c r="AT307" s="59"/>
      <c r="AU307" s="59"/>
      <c r="AV307" s="59"/>
      <c r="AW307" s="59"/>
      <c r="AX307" s="59"/>
      <c r="AY307" s="59"/>
      <c r="AZ307" s="59"/>
      <c r="BA307" s="59"/>
      <c r="BB307" s="59"/>
      <c r="BC307" s="59"/>
      <c r="BD307" s="59"/>
      <c r="BE307" s="59"/>
      <c r="BF307" s="59"/>
      <c r="BG307" s="59"/>
      <c r="BH307" s="59"/>
      <c r="BI307" s="59"/>
      <c r="BJ307" s="59"/>
      <c r="BK307" s="59"/>
      <c r="BM307" s="58"/>
      <c r="BN307" s="59"/>
      <c r="BO307" s="59"/>
      <c r="BP307" s="59"/>
      <c r="BQ307" s="59"/>
      <c r="BR307" s="59"/>
      <c r="BS307" s="59"/>
      <c r="BT307" s="59"/>
      <c r="BU307" s="59"/>
      <c r="BV307" s="59"/>
      <c r="BW307" s="59"/>
      <c r="BX307" s="59"/>
      <c r="BY307" s="59"/>
      <c r="BZ307" s="59"/>
      <c r="CA307" s="59"/>
      <c r="CB307" s="59"/>
      <c r="CC307" s="59"/>
      <c r="CD307" s="59"/>
      <c r="CE307" s="59"/>
      <c r="CF307" s="59"/>
    </row>
    <row r="308" spans="1:84" s="60" customFormat="1" ht="15" hidden="1" x14ac:dyDescent="0.3">
      <c r="A308" s="41">
        <v>50375</v>
      </c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3"/>
      <c r="V308" s="41">
        <v>50375</v>
      </c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3"/>
      <c r="AQ308" s="23"/>
      <c r="AR308" s="58"/>
      <c r="AS308" s="59"/>
      <c r="AT308" s="59"/>
      <c r="AU308" s="59"/>
      <c r="AV308" s="59"/>
      <c r="AW308" s="59"/>
      <c r="AX308" s="59"/>
      <c r="AY308" s="59"/>
      <c r="AZ308" s="59"/>
      <c r="BA308" s="59"/>
      <c r="BB308" s="59"/>
      <c r="BC308" s="59"/>
      <c r="BD308" s="59"/>
      <c r="BE308" s="59"/>
      <c r="BF308" s="59"/>
      <c r="BG308" s="59"/>
      <c r="BH308" s="59"/>
      <c r="BI308" s="59"/>
      <c r="BJ308" s="59"/>
      <c r="BK308" s="59"/>
      <c r="BM308" s="58"/>
      <c r="BN308" s="59"/>
      <c r="BO308" s="59"/>
      <c r="BP308" s="59"/>
      <c r="BQ308" s="59"/>
      <c r="BR308" s="59"/>
      <c r="BS308" s="59"/>
      <c r="BT308" s="59"/>
      <c r="BU308" s="59"/>
      <c r="BV308" s="59"/>
      <c r="BW308" s="59"/>
      <c r="BX308" s="59"/>
      <c r="BY308" s="59"/>
      <c r="BZ308" s="59"/>
      <c r="CA308" s="59"/>
      <c r="CB308" s="59"/>
      <c r="CC308" s="59"/>
      <c r="CD308" s="59"/>
      <c r="CE308" s="59"/>
      <c r="CF308" s="59"/>
    </row>
    <row r="309" spans="1:84" s="60" customFormat="1" ht="15" hidden="1" x14ac:dyDescent="0.3">
      <c r="A309" s="42">
        <v>50406</v>
      </c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3"/>
      <c r="V309" s="42">
        <v>50406</v>
      </c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3"/>
      <c r="AQ309" s="23"/>
      <c r="AR309" s="58"/>
      <c r="AS309" s="59"/>
      <c r="AT309" s="59"/>
      <c r="AU309" s="59"/>
      <c r="AV309" s="59"/>
      <c r="AW309" s="59"/>
      <c r="AX309" s="59"/>
      <c r="AY309" s="59"/>
      <c r="AZ309" s="59"/>
      <c r="BA309" s="59"/>
      <c r="BB309" s="59"/>
      <c r="BC309" s="59"/>
      <c r="BD309" s="59"/>
      <c r="BE309" s="59"/>
      <c r="BF309" s="59"/>
      <c r="BG309" s="59"/>
      <c r="BH309" s="59"/>
      <c r="BI309" s="59"/>
      <c r="BJ309" s="59"/>
      <c r="BK309" s="59"/>
      <c r="BM309" s="58"/>
      <c r="BN309" s="59"/>
      <c r="BO309" s="59"/>
      <c r="BP309" s="59"/>
      <c r="BQ309" s="59"/>
      <c r="BR309" s="59"/>
      <c r="BS309" s="59"/>
      <c r="BT309" s="59"/>
      <c r="BU309" s="59"/>
      <c r="BV309" s="59"/>
      <c r="BW309" s="59"/>
      <c r="BX309" s="59"/>
      <c r="BY309" s="59"/>
      <c r="BZ309" s="59"/>
      <c r="CA309" s="59"/>
      <c r="CB309" s="59"/>
      <c r="CC309" s="59"/>
      <c r="CD309" s="59"/>
      <c r="CE309" s="59"/>
      <c r="CF309" s="59"/>
    </row>
    <row r="310" spans="1:84" s="60" customFormat="1" ht="15" hidden="1" x14ac:dyDescent="0.3">
      <c r="A310" s="43">
        <v>50437</v>
      </c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23"/>
      <c r="V310" s="43">
        <v>50437</v>
      </c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23"/>
      <c r="AQ310" s="23"/>
      <c r="AR310" s="58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59"/>
      <c r="BD310" s="59"/>
      <c r="BE310" s="59"/>
      <c r="BF310" s="59"/>
      <c r="BG310" s="59"/>
      <c r="BH310" s="59"/>
      <c r="BI310" s="59"/>
      <c r="BJ310" s="59"/>
      <c r="BK310" s="59"/>
      <c r="BM310" s="58"/>
      <c r="BN310" s="59"/>
      <c r="BO310" s="59"/>
      <c r="BP310" s="59"/>
      <c r="BQ310" s="59"/>
      <c r="BR310" s="59"/>
      <c r="BS310" s="59"/>
      <c r="BT310" s="59"/>
      <c r="BU310" s="59"/>
      <c r="BV310" s="59"/>
      <c r="BW310" s="59"/>
      <c r="BX310" s="59"/>
      <c r="BY310" s="59"/>
      <c r="BZ310" s="59"/>
      <c r="CA310" s="59"/>
      <c r="CB310" s="59"/>
      <c r="CC310" s="59"/>
      <c r="CD310" s="59"/>
      <c r="CE310" s="59"/>
      <c r="CF310" s="59"/>
    </row>
    <row r="311" spans="1:84" s="60" customFormat="1" ht="15" hidden="1" x14ac:dyDescent="0.3">
      <c r="A311" s="43">
        <v>50465</v>
      </c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23"/>
      <c r="V311" s="43">
        <v>50465</v>
      </c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23"/>
      <c r="AQ311" s="23"/>
      <c r="AR311" s="58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59"/>
      <c r="BD311" s="59"/>
      <c r="BE311" s="59"/>
      <c r="BF311" s="59"/>
      <c r="BG311" s="59"/>
      <c r="BH311" s="59"/>
      <c r="BI311" s="59"/>
      <c r="BJ311" s="59"/>
      <c r="BK311" s="59"/>
      <c r="BM311" s="58"/>
      <c r="BN311" s="59"/>
      <c r="BO311" s="59"/>
      <c r="BP311" s="59"/>
      <c r="BQ311" s="59"/>
      <c r="BR311" s="59"/>
      <c r="BS311" s="59"/>
      <c r="BT311" s="59"/>
      <c r="BU311" s="59"/>
      <c r="BV311" s="59"/>
      <c r="BW311" s="59"/>
      <c r="BX311" s="59"/>
      <c r="BY311" s="59"/>
      <c r="BZ311" s="59"/>
      <c r="CA311" s="59"/>
      <c r="CB311" s="59"/>
      <c r="CC311" s="59"/>
      <c r="CD311" s="59"/>
      <c r="CE311" s="59"/>
      <c r="CF311" s="59"/>
    </row>
    <row r="312" spans="1:84" s="60" customFormat="1" ht="15" hidden="1" x14ac:dyDescent="0.3">
      <c r="A312" s="43">
        <v>50496</v>
      </c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23"/>
      <c r="V312" s="43">
        <v>50496</v>
      </c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23"/>
      <c r="AQ312" s="23"/>
      <c r="AR312" s="58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59"/>
      <c r="BD312" s="59"/>
      <c r="BE312" s="59"/>
      <c r="BF312" s="59"/>
      <c r="BG312" s="59"/>
      <c r="BH312" s="59"/>
      <c r="BI312" s="59"/>
      <c r="BJ312" s="59"/>
      <c r="BK312" s="59"/>
      <c r="BM312" s="58"/>
      <c r="BN312" s="59"/>
      <c r="BO312" s="59"/>
      <c r="BP312" s="59"/>
      <c r="BQ312" s="59"/>
      <c r="BR312" s="59"/>
      <c r="BS312" s="59"/>
      <c r="BT312" s="59"/>
      <c r="BU312" s="59"/>
      <c r="BV312" s="59"/>
      <c r="BW312" s="59"/>
      <c r="BX312" s="59"/>
      <c r="BY312" s="59"/>
      <c r="BZ312" s="59"/>
      <c r="CA312" s="59"/>
      <c r="CB312" s="59"/>
      <c r="CC312" s="59"/>
      <c r="CD312" s="59"/>
      <c r="CE312" s="59"/>
      <c r="CF312" s="59"/>
    </row>
    <row r="313" spans="1:84" s="60" customFormat="1" ht="15" hidden="1" x14ac:dyDescent="0.3">
      <c r="A313" s="43">
        <v>50526</v>
      </c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23"/>
      <c r="V313" s="43">
        <v>50526</v>
      </c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23"/>
      <c r="AQ313" s="23"/>
      <c r="AR313" s="58"/>
      <c r="AS313" s="59"/>
      <c r="AT313" s="59"/>
      <c r="AU313" s="59"/>
      <c r="AV313" s="59"/>
      <c r="AW313" s="59"/>
      <c r="AX313" s="59"/>
      <c r="AY313" s="59"/>
      <c r="AZ313" s="59"/>
      <c r="BA313" s="59"/>
      <c r="BB313" s="59"/>
      <c r="BC313" s="59"/>
      <c r="BD313" s="59"/>
      <c r="BE313" s="59"/>
      <c r="BF313" s="59"/>
      <c r="BG313" s="59"/>
      <c r="BH313" s="59"/>
      <c r="BI313" s="59"/>
      <c r="BJ313" s="59"/>
      <c r="BK313" s="59"/>
      <c r="BM313" s="58"/>
      <c r="BN313" s="59"/>
      <c r="BO313" s="59"/>
      <c r="BP313" s="59"/>
      <c r="BQ313" s="59"/>
      <c r="BR313" s="59"/>
      <c r="BS313" s="59"/>
      <c r="BT313" s="59"/>
      <c r="BU313" s="59"/>
      <c r="BV313" s="59"/>
      <c r="BW313" s="59"/>
      <c r="BX313" s="59"/>
      <c r="BY313" s="59"/>
      <c r="BZ313" s="59"/>
      <c r="CA313" s="59"/>
      <c r="CB313" s="59"/>
      <c r="CC313" s="59"/>
      <c r="CD313" s="59"/>
      <c r="CE313" s="59"/>
      <c r="CF313" s="59"/>
    </row>
    <row r="314" spans="1:84" s="60" customFormat="1" ht="15" hidden="1" x14ac:dyDescent="0.3">
      <c r="A314" s="43">
        <v>50557</v>
      </c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23"/>
      <c r="V314" s="43">
        <v>50557</v>
      </c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23"/>
      <c r="AQ314" s="23"/>
      <c r="AR314" s="58"/>
      <c r="AS314" s="59"/>
      <c r="AT314" s="59"/>
      <c r="AU314" s="59"/>
      <c r="AV314" s="59"/>
      <c r="AW314" s="59"/>
      <c r="AX314" s="59"/>
      <c r="AY314" s="59"/>
      <c r="AZ314" s="59"/>
      <c r="BA314" s="59"/>
      <c r="BB314" s="59"/>
      <c r="BC314" s="59"/>
      <c r="BD314" s="59"/>
      <c r="BE314" s="59"/>
      <c r="BF314" s="59"/>
      <c r="BG314" s="59"/>
      <c r="BH314" s="59"/>
      <c r="BI314" s="59"/>
      <c r="BJ314" s="59"/>
      <c r="BK314" s="59"/>
      <c r="BM314" s="58"/>
      <c r="BN314" s="59"/>
      <c r="BO314" s="59"/>
      <c r="BP314" s="59"/>
      <c r="BQ314" s="59"/>
      <c r="BR314" s="59"/>
      <c r="BS314" s="59"/>
      <c r="BT314" s="59"/>
      <c r="BU314" s="59"/>
      <c r="BV314" s="59"/>
      <c r="BW314" s="59"/>
      <c r="BX314" s="59"/>
      <c r="BY314" s="59"/>
      <c r="BZ314" s="59"/>
      <c r="CA314" s="59"/>
      <c r="CB314" s="59"/>
      <c r="CC314" s="59"/>
      <c r="CD314" s="59"/>
      <c r="CE314" s="59"/>
      <c r="CF314" s="59"/>
    </row>
    <row r="315" spans="1:84" s="60" customFormat="1" ht="15" hidden="1" x14ac:dyDescent="0.3">
      <c r="A315" s="43">
        <v>50587</v>
      </c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23"/>
      <c r="V315" s="43">
        <v>50587</v>
      </c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23"/>
      <c r="AQ315" s="23"/>
      <c r="AR315" s="58"/>
      <c r="AS315" s="59"/>
      <c r="AT315" s="59"/>
      <c r="AU315" s="59"/>
      <c r="AV315" s="59"/>
      <c r="AW315" s="59"/>
      <c r="AX315" s="59"/>
      <c r="AY315" s="59"/>
      <c r="AZ315" s="59"/>
      <c r="BA315" s="59"/>
      <c r="BB315" s="59"/>
      <c r="BC315" s="59"/>
      <c r="BD315" s="59"/>
      <c r="BE315" s="59"/>
      <c r="BF315" s="59"/>
      <c r="BG315" s="59"/>
      <c r="BH315" s="59"/>
      <c r="BI315" s="59"/>
      <c r="BJ315" s="59"/>
      <c r="BK315" s="59"/>
      <c r="BM315" s="58"/>
      <c r="BN315" s="59"/>
      <c r="BO315" s="59"/>
      <c r="BP315" s="59"/>
      <c r="BQ315" s="59"/>
      <c r="BR315" s="59"/>
      <c r="BS315" s="59"/>
      <c r="BT315" s="59"/>
      <c r="BU315" s="59"/>
      <c r="BV315" s="59"/>
      <c r="BW315" s="59"/>
      <c r="BX315" s="59"/>
      <c r="BY315" s="59"/>
      <c r="BZ315" s="59"/>
      <c r="CA315" s="59"/>
      <c r="CB315" s="59"/>
      <c r="CC315" s="59"/>
      <c r="CD315" s="59"/>
      <c r="CE315" s="59"/>
      <c r="CF315" s="59"/>
    </row>
    <row r="316" spans="1:84" s="60" customFormat="1" ht="15" hidden="1" x14ac:dyDescent="0.3">
      <c r="A316" s="43">
        <v>50618</v>
      </c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23"/>
      <c r="V316" s="43">
        <v>50618</v>
      </c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23"/>
      <c r="AQ316" s="23"/>
      <c r="AR316" s="58"/>
      <c r="AS316" s="59"/>
      <c r="AT316" s="59"/>
      <c r="AU316" s="59"/>
      <c r="AV316" s="59"/>
      <c r="AW316" s="59"/>
      <c r="AX316" s="59"/>
      <c r="AY316" s="59"/>
      <c r="AZ316" s="59"/>
      <c r="BA316" s="59"/>
      <c r="BB316" s="59"/>
      <c r="BC316" s="59"/>
      <c r="BD316" s="59"/>
      <c r="BE316" s="59"/>
      <c r="BF316" s="59"/>
      <c r="BG316" s="59"/>
      <c r="BH316" s="59"/>
      <c r="BI316" s="59"/>
      <c r="BJ316" s="59"/>
      <c r="BK316" s="59"/>
      <c r="BM316" s="58"/>
      <c r="BN316" s="59"/>
      <c r="BO316" s="59"/>
      <c r="BP316" s="59"/>
      <c r="BQ316" s="59"/>
      <c r="BR316" s="59"/>
      <c r="BS316" s="59"/>
      <c r="BT316" s="59"/>
      <c r="BU316" s="59"/>
      <c r="BV316" s="59"/>
      <c r="BW316" s="59"/>
      <c r="BX316" s="59"/>
      <c r="BY316" s="59"/>
      <c r="BZ316" s="59"/>
      <c r="CA316" s="59"/>
      <c r="CB316" s="59"/>
      <c r="CC316" s="59"/>
      <c r="CD316" s="59"/>
      <c r="CE316" s="59"/>
      <c r="CF316" s="59"/>
    </row>
    <row r="317" spans="1:84" s="60" customFormat="1" ht="15" hidden="1" x14ac:dyDescent="0.3">
      <c r="A317" s="43">
        <v>50649</v>
      </c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23"/>
      <c r="V317" s="43">
        <v>50649</v>
      </c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23"/>
      <c r="AQ317" s="23"/>
      <c r="AR317" s="58"/>
      <c r="AS317" s="59"/>
      <c r="AT317" s="59"/>
      <c r="AU317" s="59"/>
      <c r="AV317" s="59"/>
      <c r="AW317" s="59"/>
      <c r="AX317" s="59"/>
      <c r="AY317" s="59"/>
      <c r="AZ317" s="59"/>
      <c r="BA317" s="59"/>
      <c r="BB317" s="59"/>
      <c r="BC317" s="59"/>
      <c r="BD317" s="59"/>
      <c r="BE317" s="59"/>
      <c r="BF317" s="59"/>
      <c r="BG317" s="59"/>
      <c r="BH317" s="59"/>
      <c r="BI317" s="59"/>
      <c r="BJ317" s="59"/>
      <c r="BK317" s="59"/>
      <c r="BM317" s="58"/>
      <c r="BN317" s="59"/>
      <c r="BO317" s="59"/>
      <c r="BP317" s="59"/>
      <c r="BQ317" s="59"/>
      <c r="BR317" s="59"/>
      <c r="BS317" s="59"/>
      <c r="BT317" s="59"/>
      <c r="BU317" s="59"/>
      <c r="BV317" s="59"/>
      <c r="BW317" s="59"/>
      <c r="BX317" s="59"/>
      <c r="BY317" s="59"/>
      <c r="BZ317" s="59"/>
      <c r="CA317" s="59"/>
      <c r="CB317" s="59"/>
      <c r="CC317" s="59"/>
      <c r="CD317" s="59"/>
      <c r="CE317" s="59"/>
      <c r="CF317" s="59"/>
    </row>
    <row r="318" spans="1:84" s="60" customFormat="1" ht="15" hidden="1" x14ac:dyDescent="0.3">
      <c r="A318" s="43">
        <v>50679</v>
      </c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23"/>
      <c r="V318" s="43">
        <v>50679</v>
      </c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23"/>
      <c r="AQ318" s="23"/>
      <c r="AR318" s="58"/>
      <c r="AS318" s="59"/>
      <c r="AT318" s="59"/>
      <c r="AU318" s="59"/>
      <c r="AV318" s="59"/>
      <c r="AW318" s="59"/>
      <c r="AX318" s="59"/>
      <c r="AY318" s="59"/>
      <c r="AZ318" s="59"/>
      <c r="BA318" s="59"/>
      <c r="BB318" s="59"/>
      <c r="BC318" s="59"/>
      <c r="BD318" s="59"/>
      <c r="BE318" s="59"/>
      <c r="BF318" s="59"/>
      <c r="BG318" s="59"/>
      <c r="BH318" s="59"/>
      <c r="BI318" s="59"/>
      <c r="BJ318" s="59"/>
      <c r="BK318" s="59"/>
      <c r="BM318" s="58"/>
      <c r="BN318" s="59"/>
      <c r="BO318" s="59"/>
      <c r="BP318" s="59"/>
      <c r="BQ318" s="59"/>
      <c r="BR318" s="59"/>
      <c r="BS318" s="59"/>
      <c r="BT318" s="59"/>
      <c r="BU318" s="59"/>
      <c r="BV318" s="59"/>
      <c r="BW318" s="59"/>
      <c r="BX318" s="59"/>
      <c r="BY318" s="59"/>
      <c r="BZ318" s="59"/>
      <c r="CA318" s="59"/>
      <c r="CB318" s="59"/>
      <c r="CC318" s="59"/>
      <c r="CD318" s="59"/>
      <c r="CE318" s="59"/>
      <c r="CF318" s="59"/>
    </row>
    <row r="319" spans="1:84" s="60" customFormat="1" ht="15" hidden="1" x14ac:dyDescent="0.3">
      <c r="A319" s="43">
        <v>50710</v>
      </c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23"/>
      <c r="V319" s="43">
        <v>50710</v>
      </c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23"/>
      <c r="AQ319" s="23"/>
      <c r="AR319" s="58"/>
      <c r="AS319" s="59"/>
      <c r="AT319" s="59"/>
      <c r="AU319" s="59"/>
      <c r="AV319" s="59"/>
      <c r="AW319" s="59"/>
      <c r="AX319" s="59"/>
      <c r="AY319" s="59"/>
      <c r="AZ319" s="59"/>
      <c r="BA319" s="59"/>
      <c r="BB319" s="59"/>
      <c r="BC319" s="59"/>
      <c r="BD319" s="59"/>
      <c r="BE319" s="59"/>
      <c r="BF319" s="59"/>
      <c r="BG319" s="59"/>
      <c r="BH319" s="59"/>
      <c r="BI319" s="59"/>
      <c r="BJ319" s="59"/>
      <c r="BK319" s="59"/>
      <c r="BM319" s="58"/>
      <c r="BN319" s="59"/>
      <c r="BO319" s="59"/>
      <c r="BP319" s="59"/>
      <c r="BQ319" s="59"/>
      <c r="BR319" s="59"/>
      <c r="BS319" s="59"/>
      <c r="BT319" s="59"/>
      <c r="BU319" s="59"/>
      <c r="BV319" s="59"/>
      <c r="BW319" s="59"/>
      <c r="BX319" s="59"/>
      <c r="BY319" s="59"/>
      <c r="BZ319" s="59"/>
      <c r="CA319" s="59"/>
      <c r="CB319" s="59"/>
      <c r="CC319" s="59"/>
      <c r="CD319" s="59"/>
      <c r="CE319" s="59"/>
      <c r="CF319" s="59"/>
    </row>
    <row r="320" spans="1:84" s="60" customFormat="1" ht="15" hidden="1" x14ac:dyDescent="0.3">
      <c r="A320" s="44">
        <v>50740</v>
      </c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23"/>
      <c r="V320" s="44">
        <v>50740</v>
      </c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23"/>
      <c r="AQ320" s="23"/>
      <c r="AR320" s="58"/>
      <c r="AS320" s="59"/>
      <c r="AT320" s="59"/>
      <c r="AU320" s="59"/>
      <c r="AV320" s="59"/>
      <c r="AW320" s="59"/>
      <c r="AX320" s="59"/>
      <c r="AY320" s="59"/>
      <c r="AZ320" s="59"/>
      <c r="BA320" s="59"/>
      <c r="BB320" s="59"/>
      <c r="BC320" s="59"/>
      <c r="BD320" s="59"/>
      <c r="BE320" s="59"/>
      <c r="BF320" s="59"/>
      <c r="BG320" s="59"/>
      <c r="BH320" s="59"/>
      <c r="BI320" s="59"/>
      <c r="BJ320" s="59"/>
      <c r="BK320" s="59"/>
      <c r="BM320" s="58"/>
      <c r="BN320" s="59"/>
      <c r="BO320" s="59"/>
      <c r="BP320" s="59"/>
      <c r="BQ320" s="59"/>
      <c r="BR320" s="59"/>
      <c r="BS320" s="59"/>
      <c r="BT320" s="59"/>
      <c r="BU320" s="59"/>
      <c r="BV320" s="59"/>
      <c r="BW320" s="59"/>
      <c r="BX320" s="59"/>
      <c r="BY320" s="59"/>
      <c r="BZ320" s="59"/>
      <c r="CA320" s="59"/>
      <c r="CB320" s="59"/>
      <c r="CC320" s="59"/>
      <c r="CD320" s="59"/>
      <c r="CE320" s="59"/>
      <c r="CF320" s="59"/>
    </row>
    <row r="321" spans="1:84" s="60" customFormat="1" ht="15" hidden="1" x14ac:dyDescent="0.3">
      <c r="A321" s="45">
        <v>50771</v>
      </c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23"/>
      <c r="V321" s="45">
        <v>50771</v>
      </c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23"/>
      <c r="AQ321" s="23"/>
      <c r="AR321" s="58"/>
      <c r="AS321" s="59"/>
      <c r="AT321" s="59"/>
      <c r="AU321" s="59"/>
      <c r="AV321" s="59"/>
      <c r="AW321" s="59"/>
      <c r="AX321" s="59"/>
      <c r="AY321" s="59"/>
      <c r="AZ321" s="59"/>
      <c r="BA321" s="59"/>
      <c r="BB321" s="59"/>
      <c r="BC321" s="59"/>
      <c r="BD321" s="59"/>
      <c r="BE321" s="59"/>
      <c r="BF321" s="59"/>
      <c r="BG321" s="59"/>
      <c r="BH321" s="59"/>
      <c r="BI321" s="59"/>
      <c r="BJ321" s="59"/>
      <c r="BK321" s="59"/>
      <c r="BM321" s="58"/>
      <c r="BN321" s="59"/>
      <c r="BO321" s="59"/>
      <c r="BP321" s="59"/>
      <c r="BQ321" s="59"/>
      <c r="BR321" s="59"/>
      <c r="BS321" s="59"/>
      <c r="BT321" s="59"/>
      <c r="BU321" s="59"/>
      <c r="BV321" s="59"/>
      <c r="BW321" s="59"/>
      <c r="BX321" s="59"/>
      <c r="BY321" s="59"/>
      <c r="BZ321" s="59"/>
      <c r="CA321" s="59"/>
      <c r="CB321" s="59"/>
      <c r="CC321" s="59"/>
      <c r="CD321" s="59"/>
      <c r="CE321" s="59"/>
      <c r="CF321" s="59"/>
    </row>
    <row r="322" spans="1:84" s="60" customFormat="1" ht="15" hidden="1" x14ac:dyDescent="0.3">
      <c r="A322" s="40">
        <v>50802</v>
      </c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3"/>
      <c r="V322" s="40">
        <v>50802</v>
      </c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3"/>
      <c r="AQ322" s="23"/>
      <c r="AR322" s="58"/>
      <c r="AS322" s="59"/>
      <c r="AT322" s="59"/>
      <c r="AU322" s="59"/>
      <c r="AV322" s="59"/>
      <c r="AW322" s="59"/>
      <c r="AX322" s="59"/>
      <c r="AY322" s="59"/>
      <c r="AZ322" s="59"/>
      <c r="BA322" s="59"/>
      <c r="BB322" s="59"/>
      <c r="BC322" s="59"/>
      <c r="BD322" s="59"/>
      <c r="BE322" s="59"/>
      <c r="BF322" s="59"/>
      <c r="BG322" s="59"/>
      <c r="BH322" s="59"/>
      <c r="BI322" s="59"/>
      <c r="BJ322" s="59"/>
      <c r="BK322" s="59"/>
      <c r="BM322" s="58"/>
      <c r="BN322" s="59"/>
      <c r="BO322" s="59"/>
      <c r="BP322" s="59"/>
      <c r="BQ322" s="59"/>
      <c r="BR322" s="59"/>
      <c r="BS322" s="59"/>
      <c r="BT322" s="59"/>
      <c r="BU322" s="59"/>
      <c r="BV322" s="59"/>
      <c r="BW322" s="59"/>
      <c r="BX322" s="59"/>
      <c r="BY322" s="59"/>
      <c r="BZ322" s="59"/>
      <c r="CA322" s="59"/>
      <c r="CB322" s="59"/>
      <c r="CC322" s="59"/>
      <c r="CD322" s="59"/>
      <c r="CE322" s="59"/>
      <c r="CF322" s="59"/>
    </row>
    <row r="323" spans="1:84" s="60" customFormat="1" ht="15" hidden="1" x14ac:dyDescent="0.3">
      <c r="A323" s="40">
        <v>50830</v>
      </c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3"/>
      <c r="V323" s="40">
        <v>50830</v>
      </c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3"/>
      <c r="AQ323" s="23"/>
      <c r="AR323" s="58"/>
      <c r="AS323" s="59"/>
      <c r="AT323" s="59"/>
      <c r="AU323" s="59"/>
      <c r="AV323" s="59"/>
      <c r="AW323" s="59"/>
      <c r="AX323" s="59"/>
      <c r="AY323" s="59"/>
      <c r="AZ323" s="59"/>
      <c r="BA323" s="59"/>
      <c r="BB323" s="59"/>
      <c r="BC323" s="59"/>
      <c r="BD323" s="59"/>
      <c r="BE323" s="59"/>
      <c r="BF323" s="59"/>
      <c r="BG323" s="59"/>
      <c r="BH323" s="59"/>
      <c r="BI323" s="59"/>
      <c r="BJ323" s="59"/>
      <c r="BK323" s="59"/>
      <c r="BM323" s="58"/>
      <c r="BN323" s="59"/>
      <c r="BO323" s="59"/>
      <c r="BP323" s="59"/>
      <c r="BQ323" s="59"/>
      <c r="BR323" s="59"/>
      <c r="BS323" s="59"/>
      <c r="BT323" s="59"/>
      <c r="BU323" s="59"/>
      <c r="BV323" s="59"/>
      <c r="BW323" s="59"/>
      <c r="BX323" s="59"/>
      <c r="BY323" s="59"/>
      <c r="BZ323" s="59"/>
      <c r="CA323" s="59"/>
      <c r="CB323" s="59"/>
      <c r="CC323" s="59"/>
      <c r="CD323" s="59"/>
      <c r="CE323" s="59"/>
      <c r="CF323" s="59"/>
    </row>
    <row r="324" spans="1:84" s="60" customFormat="1" ht="15" hidden="1" x14ac:dyDescent="0.3">
      <c r="A324" s="40">
        <v>50861</v>
      </c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3"/>
      <c r="V324" s="40">
        <v>50861</v>
      </c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3"/>
      <c r="AQ324" s="23"/>
      <c r="AR324" s="58"/>
      <c r="AS324" s="59"/>
      <c r="AT324" s="59"/>
      <c r="AU324" s="59"/>
      <c r="AV324" s="59"/>
      <c r="AW324" s="59"/>
      <c r="AX324" s="59"/>
      <c r="AY324" s="59"/>
      <c r="AZ324" s="59"/>
      <c r="BA324" s="59"/>
      <c r="BB324" s="59"/>
      <c r="BC324" s="59"/>
      <c r="BD324" s="59"/>
      <c r="BE324" s="59"/>
      <c r="BF324" s="59"/>
      <c r="BG324" s="59"/>
      <c r="BH324" s="59"/>
      <c r="BI324" s="59"/>
      <c r="BJ324" s="59"/>
      <c r="BK324" s="59"/>
      <c r="BM324" s="58"/>
      <c r="BN324" s="59"/>
      <c r="BO324" s="59"/>
      <c r="BP324" s="59"/>
      <c r="BQ324" s="59"/>
      <c r="BR324" s="59"/>
      <c r="BS324" s="59"/>
      <c r="BT324" s="59"/>
      <c r="BU324" s="59"/>
      <c r="BV324" s="59"/>
      <c r="BW324" s="59"/>
      <c r="BX324" s="59"/>
      <c r="BY324" s="59"/>
      <c r="BZ324" s="59"/>
      <c r="CA324" s="59"/>
      <c r="CB324" s="59"/>
      <c r="CC324" s="59"/>
      <c r="CD324" s="59"/>
      <c r="CE324" s="59"/>
      <c r="CF324" s="59"/>
    </row>
    <row r="325" spans="1:84" s="60" customFormat="1" ht="15" hidden="1" x14ac:dyDescent="0.3">
      <c r="A325" s="40">
        <v>50891</v>
      </c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3"/>
      <c r="V325" s="40">
        <v>50891</v>
      </c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3"/>
      <c r="AQ325" s="23"/>
      <c r="AR325" s="58"/>
      <c r="AS325" s="59"/>
      <c r="AT325" s="59"/>
      <c r="AU325" s="59"/>
      <c r="AV325" s="59"/>
      <c r="AW325" s="59"/>
      <c r="AX325" s="59"/>
      <c r="AY325" s="59"/>
      <c r="AZ325" s="59"/>
      <c r="BA325" s="59"/>
      <c r="BB325" s="59"/>
      <c r="BC325" s="59"/>
      <c r="BD325" s="59"/>
      <c r="BE325" s="59"/>
      <c r="BF325" s="59"/>
      <c r="BG325" s="59"/>
      <c r="BH325" s="59"/>
      <c r="BI325" s="59"/>
      <c r="BJ325" s="59"/>
      <c r="BK325" s="59"/>
      <c r="BM325" s="58"/>
      <c r="BN325" s="59"/>
      <c r="BO325" s="59"/>
      <c r="BP325" s="59"/>
      <c r="BQ325" s="59"/>
      <c r="BR325" s="59"/>
      <c r="BS325" s="59"/>
      <c r="BT325" s="59"/>
      <c r="BU325" s="59"/>
      <c r="BV325" s="59"/>
      <c r="BW325" s="59"/>
      <c r="BX325" s="59"/>
      <c r="BY325" s="59"/>
      <c r="BZ325" s="59"/>
      <c r="CA325" s="59"/>
      <c r="CB325" s="59"/>
      <c r="CC325" s="59"/>
      <c r="CD325" s="59"/>
      <c r="CE325" s="59"/>
      <c r="CF325" s="59"/>
    </row>
    <row r="326" spans="1:84" s="60" customFormat="1" ht="15" hidden="1" x14ac:dyDescent="0.3">
      <c r="A326" s="40">
        <v>50922</v>
      </c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3"/>
      <c r="V326" s="40">
        <v>50922</v>
      </c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3"/>
      <c r="AQ326" s="23"/>
      <c r="AR326" s="58"/>
      <c r="AS326" s="59"/>
      <c r="AT326" s="59"/>
      <c r="AU326" s="59"/>
      <c r="AV326" s="59"/>
      <c r="AW326" s="59"/>
      <c r="AX326" s="59"/>
      <c r="AY326" s="59"/>
      <c r="AZ326" s="59"/>
      <c r="BA326" s="59"/>
      <c r="BB326" s="59"/>
      <c r="BC326" s="59"/>
      <c r="BD326" s="59"/>
      <c r="BE326" s="59"/>
      <c r="BF326" s="59"/>
      <c r="BG326" s="59"/>
      <c r="BH326" s="59"/>
      <c r="BI326" s="59"/>
      <c r="BJ326" s="59"/>
      <c r="BK326" s="59"/>
      <c r="BM326" s="58"/>
      <c r="BN326" s="59"/>
      <c r="BO326" s="59"/>
      <c r="BP326" s="59"/>
      <c r="BQ326" s="59"/>
      <c r="BR326" s="59"/>
      <c r="BS326" s="59"/>
      <c r="BT326" s="59"/>
      <c r="BU326" s="59"/>
      <c r="BV326" s="59"/>
      <c r="BW326" s="59"/>
      <c r="BX326" s="59"/>
      <c r="BY326" s="59"/>
      <c r="BZ326" s="59"/>
      <c r="CA326" s="59"/>
      <c r="CB326" s="59"/>
      <c r="CC326" s="59"/>
      <c r="CD326" s="59"/>
      <c r="CE326" s="59"/>
      <c r="CF326" s="59"/>
    </row>
    <row r="327" spans="1:84" s="60" customFormat="1" ht="15" hidden="1" x14ac:dyDescent="0.3">
      <c r="A327" s="40">
        <v>50952</v>
      </c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3"/>
      <c r="V327" s="40">
        <v>50952</v>
      </c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3"/>
      <c r="AQ327" s="23"/>
      <c r="AR327" s="58"/>
      <c r="AS327" s="59"/>
      <c r="AT327" s="59"/>
      <c r="AU327" s="59"/>
      <c r="AV327" s="59"/>
      <c r="AW327" s="59"/>
      <c r="AX327" s="59"/>
      <c r="AY327" s="59"/>
      <c r="AZ327" s="59"/>
      <c r="BA327" s="59"/>
      <c r="BB327" s="59"/>
      <c r="BC327" s="59"/>
      <c r="BD327" s="59"/>
      <c r="BE327" s="59"/>
      <c r="BF327" s="59"/>
      <c r="BG327" s="59"/>
      <c r="BH327" s="59"/>
      <c r="BI327" s="59"/>
      <c r="BJ327" s="59"/>
      <c r="BK327" s="59"/>
      <c r="BM327" s="58"/>
      <c r="BN327" s="59"/>
      <c r="BO327" s="59"/>
      <c r="BP327" s="59"/>
      <c r="BQ327" s="59"/>
      <c r="BR327" s="59"/>
      <c r="BS327" s="59"/>
      <c r="BT327" s="59"/>
      <c r="BU327" s="59"/>
      <c r="BV327" s="59"/>
      <c r="BW327" s="59"/>
      <c r="BX327" s="59"/>
      <c r="BY327" s="59"/>
      <c r="BZ327" s="59"/>
      <c r="CA327" s="59"/>
      <c r="CB327" s="59"/>
      <c r="CC327" s="59"/>
      <c r="CD327" s="59"/>
      <c r="CE327" s="59"/>
      <c r="CF327" s="59"/>
    </row>
    <row r="328" spans="1:84" s="60" customFormat="1" ht="15" hidden="1" x14ac:dyDescent="0.3">
      <c r="A328" s="40">
        <v>50983</v>
      </c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3"/>
      <c r="V328" s="40">
        <v>50983</v>
      </c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3"/>
      <c r="AQ328" s="23"/>
      <c r="AR328" s="58"/>
      <c r="AS328" s="59"/>
      <c r="AT328" s="59"/>
      <c r="AU328" s="59"/>
      <c r="AV328" s="59"/>
      <c r="AW328" s="59"/>
      <c r="AX328" s="59"/>
      <c r="AY328" s="59"/>
      <c r="AZ328" s="59"/>
      <c r="BA328" s="59"/>
      <c r="BB328" s="59"/>
      <c r="BC328" s="59"/>
      <c r="BD328" s="59"/>
      <c r="BE328" s="59"/>
      <c r="BF328" s="59"/>
      <c r="BG328" s="59"/>
      <c r="BH328" s="59"/>
      <c r="BI328" s="59"/>
      <c r="BJ328" s="59"/>
      <c r="BK328" s="59"/>
      <c r="BM328" s="58"/>
      <c r="BN328" s="59"/>
      <c r="BO328" s="59"/>
      <c r="BP328" s="59"/>
      <c r="BQ328" s="59"/>
      <c r="BR328" s="59"/>
      <c r="BS328" s="59"/>
      <c r="BT328" s="59"/>
      <c r="BU328" s="59"/>
      <c r="BV328" s="59"/>
      <c r="BW328" s="59"/>
      <c r="BX328" s="59"/>
      <c r="BY328" s="59"/>
      <c r="BZ328" s="59"/>
      <c r="CA328" s="59"/>
      <c r="CB328" s="59"/>
      <c r="CC328" s="59"/>
      <c r="CD328" s="59"/>
      <c r="CE328" s="59"/>
      <c r="CF328" s="59"/>
    </row>
    <row r="329" spans="1:84" s="60" customFormat="1" ht="15" hidden="1" x14ac:dyDescent="0.3">
      <c r="A329" s="40">
        <v>51014</v>
      </c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3"/>
      <c r="V329" s="40">
        <v>51014</v>
      </c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3"/>
      <c r="AQ329" s="23"/>
      <c r="AR329" s="58"/>
      <c r="AS329" s="59"/>
      <c r="AT329" s="59"/>
      <c r="AU329" s="59"/>
      <c r="AV329" s="59"/>
      <c r="AW329" s="59"/>
      <c r="AX329" s="59"/>
      <c r="AY329" s="59"/>
      <c r="AZ329" s="59"/>
      <c r="BA329" s="59"/>
      <c r="BB329" s="59"/>
      <c r="BC329" s="59"/>
      <c r="BD329" s="59"/>
      <c r="BE329" s="59"/>
      <c r="BF329" s="59"/>
      <c r="BG329" s="59"/>
      <c r="BH329" s="59"/>
      <c r="BI329" s="59"/>
      <c r="BJ329" s="59"/>
      <c r="BK329" s="59"/>
      <c r="BM329" s="58"/>
      <c r="BN329" s="59"/>
      <c r="BO329" s="59"/>
      <c r="BP329" s="59"/>
      <c r="BQ329" s="59"/>
      <c r="BR329" s="59"/>
      <c r="BS329" s="59"/>
      <c r="BT329" s="59"/>
      <c r="BU329" s="59"/>
      <c r="BV329" s="59"/>
      <c r="BW329" s="59"/>
      <c r="BX329" s="59"/>
      <c r="BY329" s="59"/>
      <c r="BZ329" s="59"/>
      <c r="CA329" s="59"/>
      <c r="CB329" s="59"/>
      <c r="CC329" s="59"/>
      <c r="CD329" s="59"/>
      <c r="CE329" s="59"/>
      <c r="CF329" s="59"/>
    </row>
    <row r="330" spans="1:84" s="60" customFormat="1" ht="15" hidden="1" x14ac:dyDescent="0.3">
      <c r="A330" s="40">
        <v>51044</v>
      </c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3"/>
      <c r="V330" s="40">
        <v>51044</v>
      </c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3"/>
      <c r="AQ330" s="23"/>
      <c r="AR330" s="58"/>
      <c r="AS330" s="59"/>
      <c r="AT330" s="59"/>
      <c r="AU330" s="59"/>
      <c r="AV330" s="59"/>
      <c r="AW330" s="59"/>
      <c r="AX330" s="59"/>
      <c r="AY330" s="59"/>
      <c r="AZ330" s="59"/>
      <c r="BA330" s="59"/>
      <c r="BB330" s="59"/>
      <c r="BC330" s="59"/>
      <c r="BD330" s="59"/>
      <c r="BE330" s="59"/>
      <c r="BF330" s="59"/>
      <c r="BG330" s="59"/>
      <c r="BH330" s="59"/>
      <c r="BI330" s="59"/>
      <c r="BJ330" s="59"/>
      <c r="BK330" s="59"/>
      <c r="BM330" s="58"/>
      <c r="BN330" s="59"/>
      <c r="BO330" s="59"/>
      <c r="BP330" s="59"/>
      <c r="BQ330" s="59"/>
      <c r="BR330" s="59"/>
      <c r="BS330" s="59"/>
      <c r="BT330" s="59"/>
      <c r="BU330" s="59"/>
      <c r="BV330" s="59"/>
      <c r="BW330" s="59"/>
      <c r="BX330" s="59"/>
      <c r="BY330" s="59"/>
      <c r="BZ330" s="59"/>
      <c r="CA330" s="59"/>
      <c r="CB330" s="59"/>
      <c r="CC330" s="59"/>
      <c r="CD330" s="59"/>
      <c r="CE330" s="59"/>
      <c r="CF330" s="59"/>
    </row>
    <row r="331" spans="1:84" s="60" customFormat="1" ht="15" hidden="1" x14ac:dyDescent="0.3">
      <c r="A331" s="40">
        <v>51075</v>
      </c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3"/>
      <c r="V331" s="40">
        <v>51075</v>
      </c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3"/>
      <c r="AQ331" s="23"/>
      <c r="AR331" s="58"/>
      <c r="AS331" s="59"/>
      <c r="AT331" s="59"/>
      <c r="AU331" s="59"/>
      <c r="AV331" s="59"/>
      <c r="AW331" s="59"/>
      <c r="AX331" s="59"/>
      <c r="AY331" s="59"/>
      <c r="AZ331" s="59"/>
      <c r="BA331" s="59"/>
      <c r="BB331" s="59"/>
      <c r="BC331" s="59"/>
      <c r="BD331" s="59"/>
      <c r="BE331" s="59"/>
      <c r="BF331" s="59"/>
      <c r="BG331" s="59"/>
      <c r="BH331" s="59"/>
      <c r="BI331" s="59"/>
      <c r="BJ331" s="59"/>
      <c r="BK331" s="59"/>
      <c r="BM331" s="58"/>
      <c r="BN331" s="59"/>
      <c r="BO331" s="59"/>
      <c r="BP331" s="59"/>
      <c r="BQ331" s="59"/>
      <c r="BR331" s="59"/>
      <c r="BS331" s="59"/>
      <c r="BT331" s="59"/>
      <c r="BU331" s="59"/>
      <c r="BV331" s="59"/>
      <c r="BW331" s="59"/>
      <c r="BX331" s="59"/>
      <c r="BY331" s="59"/>
      <c r="BZ331" s="59"/>
      <c r="CA331" s="59"/>
      <c r="CB331" s="59"/>
      <c r="CC331" s="59"/>
      <c r="CD331" s="59"/>
      <c r="CE331" s="59"/>
      <c r="CF331" s="59"/>
    </row>
    <row r="332" spans="1:84" s="60" customFormat="1" ht="15" hidden="1" x14ac:dyDescent="0.3">
      <c r="A332" s="41">
        <v>51105</v>
      </c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3"/>
      <c r="V332" s="41">
        <v>51105</v>
      </c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3"/>
      <c r="AQ332" s="23"/>
      <c r="AR332" s="58"/>
      <c r="AS332" s="59"/>
      <c r="AT332" s="59"/>
      <c r="AU332" s="59"/>
      <c r="AV332" s="59"/>
      <c r="AW332" s="59"/>
      <c r="AX332" s="59"/>
      <c r="AY332" s="59"/>
      <c r="AZ332" s="59"/>
      <c r="BA332" s="59"/>
      <c r="BB332" s="59"/>
      <c r="BC332" s="59"/>
      <c r="BD332" s="59"/>
      <c r="BE332" s="59"/>
      <c r="BF332" s="59"/>
      <c r="BG332" s="59"/>
      <c r="BH332" s="59"/>
      <c r="BI332" s="59"/>
      <c r="BJ332" s="59"/>
      <c r="BK332" s="59"/>
      <c r="BM332" s="58"/>
      <c r="BN332" s="59"/>
      <c r="BO332" s="59"/>
      <c r="BP332" s="59"/>
      <c r="BQ332" s="59"/>
      <c r="BR332" s="59"/>
      <c r="BS332" s="59"/>
      <c r="BT332" s="59"/>
      <c r="BU332" s="59"/>
      <c r="BV332" s="59"/>
      <c r="BW332" s="59"/>
      <c r="BX332" s="59"/>
      <c r="BY332" s="59"/>
      <c r="BZ332" s="59"/>
      <c r="CA332" s="59"/>
      <c r="CB332" s="59"/>
      <c r="CC332" s="59"/>
      <c r="CD332" s="59"/>
      <c r="CE332" s="59"/>
      <c r="CF332" s="59"/>
    </row>
    <row r="333" spans="1:84" s="60" customFormat="1" ht="15" hidden="1" x14ac:dyDescent="0.3">
      <c r="A333" s="42">
        <v>51136</v>
      </c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3"/>
      <c r="V333" s="42">
        <v>51136</v>
      </c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3"/>
      <c r="AQ333" s="23"/>
      <c r="AR333" s="58"/>
      <c r="AS333" s="59"/>
      <c r="AT333" s="59"/>
      <c r="AU333" s="59"/>
      <c r="AV333" s="59"/>
      <c r="AW333" s="59"/>
      <c r="AX333" s="59"/>
      <c r="AY333" s="59"/>
      <c r="AZ333" s="59"/>
      <c r="BA333" s="59"/>
      <c r="BB333" s="59"/>
      <c r="BC333" s="59"/>
      <c r="BD333" s="59"/>
      <c r="BE333" s="59"/>
      <c r="BF333" s="59"/>
      <c r="BG333" s="59"/>
      <c r="BH333" s="59"/>
      <c r="BI333" s="59"/>
      <c r="BJ333" s="59"/>
      <c r="BK333" s="59"/>
      <c r="BM333" s="58"/>
      <c r="BN333" s="59"/>
      <c r="BO333" s="59"/>
      <c r="BP333" s="59"/>
      <c r="BQ333" s="59"/>
      <c r="BR333" s="59"/>
      <c r="BS333" s="59"/>
      <c r="BT333" s="59"/>
      <c r="BU333" s="59"/>
      <c r="BV333" s="59"/>
      <c r="BW333" s="59"/>
      <c r="BX333" s="59"/>
      <c r="BY333" s="59"/>
      <c r="BZ333" s="59"/>
      <c r="CA333" s="59"/>
      <c r="CB333" s="59"/>
      <c r="CC333" s="59"/>
      <c r="CD333" s="59"/>
      <c r="CE333" s="59"/>
      <c r="CF333" s="59"/>
    </row>
    <row r="334" spans="1:84" s="60" customFormat="1" ht="15" hidden="1" x14ac:dyDescent="0.3">
      <c r="A334" s="43">
        <v>51167</v>
      </c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23"/>
      <c r="V334" s="43">
        <v>51167</v>
      </c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23"/>
      <c r="AQ334" s="23"/>
      <c r="AR334" s="58"/>
      <c r="AS334" s="59"/>
      <c r="AT334" s="59"/>
      <c r="AU334" s="59"/>
      <c r="AV334" s="59"/>
      <c r="AW334" s="59"/>
      <c r="AX334" s="59"/>
      <c r="AY334" s="59"/>
      <c r="AZ334" s="59"/>
      <c r="BA334" s="59"/>
      <c r="BB334" s="59"/>
      <c r="BC334" s="59"/>
      <c r="BD334" s="59"/>
      <c r="BE334" s="59"/>
      <c r="BF334" s="59"/>
      <c r="BG334" s="59"/>
      <c r="BH334" s="59"/>
      <c r="BI334" s="59"/>
      <c r="BJ334" s="59"/>
      <c r="BK334" s="59"/>
      <c r="BM334" s="58"/>
      <c r="BN334" s="59"/>
      <c r="BO334" s="59"/>
      <c r="BP334" s="59"/>
      <c r="BQ334" s="59"/>
      <c r="BR334" s="59"/>
      <c r="BS334" s="59"/>
      <c r="BT334" s="59"/>
      <c r="BU334" s="59"/>
      <c r="BV334" s="59"/>
      <c r="BW334" s="59"/>
      <c r="BX334" s="59"/>
      <c r="BY334" s="59"/>
      <c r="BZ334" s="59"/>
      <c r="CA334" s="59"/>
      <c r="CB334" s="59"/>
      <c r="CC334" s="59"/>
      <c r="CD334" s="59"/>
      <c r="CE334" s="59"/>
      <c r="CF334" s="59"/>
    </row>
    <row r="335" spans="1:84" s="60" customFormat="1" ht="15" hidden="1" x14ac:dyDescent="0.3">
      <c r="A335" s="43">
        <v>51196</v>
      </c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23"/>
      <c r="V335" s="43">
        <v>51196</v>
      </c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23"/>
      <c r="AQ335" s="23"/>
      <c r="AR335" s="58"/>
      <c r="AS335" s="59"/>
      <c r="AT335" s="59"/>
      <c r="AU335" s="59"/>
      <c r="AV335" s="59"/>
      <c r="AW335" s="59"/>
      <c r="AX335" s="59"/>
      <c r="AY335" s="59"/>
      <c r="AZ335" s="59"/>
      <c r="BA335" s="59"/>
      <c r="BB335" s="59"/>
      <c r="BC335" s="59"/>
      <c r="BD335" s="59"/>
      <c r="BE335" s="59"/>
      <c r="BF335" s="59"/>
      <c r="BG335" s="59"/>
      <c r="BH335" s="59"/>
      <c r="BI335" s="59"/>
      <c r="BJ335" s="59"/>
      <c r="BK335" s="59"/>
      <c r="BM335" s="58"/>
      <c r="BN335" s="59"/>
      <c r="BO335" s="59"/>
      <c r="BP335" s="59"/>
      <c r="BQ335" s="59"/>
      <c r="BR335" s="59"/>
      <c r="BS335" s="59"/>
      <c r="BT335" s="59"/>
      <c r="BU335" s="59"/>
      <c r="BV335" s="59"/>
      <c r="BW335" s="59"/>
      <c r="BX335" s="59"/>
      <c r="BY335" s="59"/>
      <c r="BZ335" s="59"/>
      <c r="CA335" s="59"/>
      <c r="CB335" s="59"/>
      <c r="CC335" s="59"/>
      <c r="CD335" s="59"/>
      <c r="CE335" s="59"/>
      <c r="CF335" s="59"/>
    </row>
    <row r="336" spans="1:84" s="60" customFormat="1" ht="15" hidden="1" x14ac:dyDescent="0.3">
      <c r="A336" s="43">
        <v>51227</v>
      </c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23"/>
      <c r="V336" s="43">
        <v>51227</v>
      </c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23"/>
      <c r="AQ336" s="23"/>
      <c r="AR336" s="58"/>
      <c r="AS336" s="59"/>
      <c r="AT336" s="59"/>
      <c r="AU336" s="59"/>
      <c r="AV336" s="59"/>
      <c r="AW336" s="59"/>
      <c r="AX336" s="59"/>
      <c r="AY336" s="59"/>
      <c r="AZ336" s="59"/>
      <c r="BA336" s="59"/>
      <c r="BB336" s="59"/>
      <c r="BC336" s="59"/>
      <c r="BD336" s="59"/>
      <c r="BE336" s="59"/>
      <c r="BF336" s="59"/>
      <c r="BG336" s="59"/>
      <c r="BH336" s="59"/>
      <c r="BI336" s="59"/>
      <c r="BJ336" s="59"/>
      <c r="BK336" s="59"/>
      <c r="BM336" s="58"/>
      <c r="BN336" s="59"/>
      <c r="BO336" s="59"/>
      <c r="BP336" s="59"/>
      <c r="BQ336" s="59"/>
      <c r="BR336" s="59"/>
      <c r="BS336" s="59"/>
      <c r="BT336" s="59"/>
      <c r="BU336" s="59"/>
      <c r="BV336" s="59"/>
      <c r="BW336" s="59"/>
      <c r="BX336" s="59"/>
      <c r="BY336" s="59"/>
      <c r="BZ336" s="59"/>
      <c r="CA336" s="59"/>
      <c r="CB336" s="59"/>
      <c r="CC336" s="59"/>
      <c r="CD336" s="59"/>
      <c r="CE336" s="59"/>
      <c r="CF336" s="59"/>
    </row>
    <row r="337" spans="1:84" s="60" customFormat="1" ht="15" hidden="1" x14ac:dyDescent="0.3">
      <c r="A337" s="43">
        <v>51257</v>
      </c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23"/>
      <c r="V337" s="43">
        <v>51257</v>
      </c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23"/>
      <c r="AQ337" s="23"/>
      <c r="AR337" s="58"/>
      <c r="AS337" s="59"/>
      <c r="AT337" s="59"/>
      <c r="AU337" s="59"/>
      <c r="AV337" s="59"/>
      <c r="AW337" s="59"/>
      <c r="AX337" s="59"/>
      <c r="AY337" s="59"/>
      <c r="AZ337" s="59"/>
      <c r="BA337" s="59"/>
      <c r="BB337" s="59"/>
      <c r="BC337" s="59"/>
      <c r="BD337" s="59"/>
      <c r="BE337" s="59"/>
      <c r="BF337" s="59"/>
      <c r="BG337" s="59"/>
      <c r="BH337" s="59"/>
      <c r="BI337" s="59"/>
      <c r="BJ337" s="59"/>
      <c r="BK337" s="59"/>
      <c r="BM337" s="58"/>
      <c r="BN337" s="59"/>
      <c r="BO337" s="59"/>
      <c r="BP337" s="59"/>
      <c r="BQ337" s="59"/>
      <c r="BR337" s="59"/>
      <c r="BS337" s="59"/>
      <c r="BT337" s="59"/>
      <c r="BU337" s="59"/>
      <c r="BV337" s="59"/>
      <c r="BW337" s="59"/>
      <c r="BX337" s="59"/>
      <c r="BY337" s="59"/>
      <c r="BZ337" s="59"/>
      <c r="CA337" s="59"/>
      <c r="CB337" s="59"/>
      <c r="CC337" s="59"/>
      <c r="CD337" s="59"/>
      <c r="CE337" s="59"/>
      <c r="CF337" s="59"/>
    </row>
    <row r="338" spans="1:84" s="60" customFormat="1" ht="15" hidden="1" x14ac:dyDescent="0.3">
      <c r="A338" s="43">
        <v>51288</v>
      </c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23"/>
      <c r="V338" s="43">
        <v>51288</v>
      </c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23"/>
      <c r="AQ338" s="23"/>
      <c r="AR338" s="58"/>
      <c r="AS338" s="59"/>
      <c r="AT338" s="59"/>
      <c r="AU338" s="59"/>
      <c r="AV338" s="59"/>
      <c r="AW338" s="59"/>
      <c r="AX338" s="59"/>
      <c r="AY338" s="59"/>
      <c r="AZ338" s="59"/>
      <c r="BA338" s="59"/>
      <c r="BB338" s="59"/>
      <c r="BC338" s="59"/>
      <c r="BD338" s="59"/>
      <c r="BE338" s="59"/>
      <c r="BF338" s="59"/>
      <c r="BG338" s="59"/>
      <c r="BH338" s="59"/>
      <c r="BI338" s="59"/>
      <c r="BJ338" s="59"/>
      <c r="BK338" s="59"/>
      <c r="BM338" s="58"/>
      <c r="BN338" s="59"/>
      <c r="BO338" s="59"/>
      <c r="BP338" s="59"/>
      <c r="BQ338" s="59"/>
      <c r="BR338" s="59"/>
      <c r="BS338" s="59"/>
      <c r="BT338" s="59"/>
      <c r="BU338" s="59"/>
      <c r="BV338" s="59"/>
      <c r="BW338" s="59"/>
      <c r="BX338" s="59"/>
      <c r="BY338" s="59"/>
      <c r="BZ338" s="59"/>
      <c r="CA338" s="59"/>
      <c r="CB338" s="59"/>
      <c r="CC338" s="59"/>
      <c r="CD338" s="59"/>
      <c r="CE338" s="59"/>
      <c r="CF338" s="59"/>
    </row>
    <row r="339" spans="1:84" s="60" customFormat="1" ht="15" hidden="1" x14ac:dyDescent="0.3">
      <c r="A339" s="43">
        <v>51318</v>
      </c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23"/>
      <c r="V339" s="43">
        <v>51318</v>
      </c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23"/>
      <c r="AQ339" s="23"/>
      <c r="AR339" s="58"/>
      <c r="AS339" s="59"/>
      <c r="AT339" s="59"/>
      <c r="AU339" s="59"/>
      <c r="AV339" s="59"/>
      <c r="AW339" s="59"/>
      <c r="AX339" s="59"/>
      <c r="AY339" s="59"/>
      <c r="AZ339" s="59"/>
      <c r="BA339" s="59"/>
      <c r="BB339" s="59"/>
      <c r="BC339" s="59"/>
      <c r="BD339" s="59"/>
      <c r="BE339" s="59"/>
      <c r="BF339" s="59"/>
      <c r="BG339" s="59"/>
      <c r="BH339" s="59"/>
      <c r="BI339" s="59"/>
      <c r="BJ339" s="59"/>
      <c r="BK339" s="59"/>
      <c r="BM339" s="58"/>
      <c r="BN339" s="59"/>
      <c r="BO339" s="59"/>
      <c r="BP339" s="59"/>
      <c r="BQ339" s="59"/>
      <c r="BR339" s="59"/>
      <c r="BS339" s="59"/>
      <c r="BT339" s="59"/>
      <c r="BU339" s="59"/>
      <c r="BV339" s="59"/>
      <c r="BW339" s="59"/>
      <c r="BX339" s="59"/>
      <c r="BY339" s="59"/>
      <c r="BZ339" s="59"/>
      <c r="CA339" s="59"/>
      <c r="CB339" s="59"/>
      <c r="CC339" s="59"/>
      <c r="CD339" s="59"/>
      <c r="CE339" s="59"/>
      <c r="CF339" s="59"/>
    </row>
    <row r="340" spans="1:84" s="60" customFormat="1" ht="15" hidden="1" x14ac:dyDescent="0.3">
      <c r="A340" s="43">
        <v>51349</v>
      </c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23"/>
      <c r="V340" s="43">
        <v>51349</v>
      </c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23"/>
      <c r="AQ340" s="23"/>
      <c r="AR340" s="58"/>
      <c r="AS340" s="59"/>
      <c r="AT340" s="59"/>
      <c r="AU340" s="59"/>
      <c r="AV340" s="59"/>
      <c r="AW340" s="59"/>
      <c r="AX340" s="59"/>
      <c r="AY340" s="59"/>
      <c r="AZ340" s="59"/>
      <c r="BA340" s="59"/>
      <c r="BB340" s="59"/>
      <c r="BC340" s="59"/>
      <c r="BD340" s="59"/>
      <c r="BE340" s="59"/>
      <c r="BF340" s="59"/>
      <c r="BG340" s="59"/>
      <c r="BH340" s="59"/>
      <c r="BI340" s="59"/>
      <c r="BJ340" s="59"/>
      <c r="BK340" s="59"/>
      <c r="BM340" s="58"/>
      <c r="BN340" s="59"/>
      <c r="BO340" s="59"/>
      <c r="BP340" s="59"/>
      <c r="BQ340" s="59"/>
      <c r="BR340" s="59"/>
      <c r="BS340" s="59"/>
      <c r="BT340" s="59"/>
      <c r="BU340" s="59"/>
      <c r="BV340" s="59"/>
      <c r="BW340" s="59"/>
      <c r="BX340" s="59"/>
      <c r="BY340" s="59"/>
      <c r="BZ340" s="59"/>
      <c r="CA340" s="59"/>
      <c r="CB340" s="59"/>
      <c r="CC340" s="59"/>
      <c r="CD340" s="59"/>
      <c r="CE340" s="59"/>
      <c r="CF340" s="59"/>
    </row>
    <row r="341" spans="1:84" s="60" customFormat="1" ht="15" hidden="1" x14ac:dyDescent="0.3">
      <c r="A341" s="43">
        <v>51380</v>
      </c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23"/>
      <c r="V341" s="43">
        <v>51380</v>
      </c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23"/>
      <c r="AQ341" s="23"/>
      <c r="AR341" s="58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59"/>
      <c r="BF341" s="59"/>
      <c r="BG341" s="59"/>
      <c r="BH341" s="59"/>
      <c r="BI341" s="59"/>
      <c r="BJ341" s="59"/>
      <c r="BK341" s="59"/>
      <c r="BM341" s="58"/>
      <c r="BN341" s="59"/>
      <c r="BO341" s="59"/>
      <c r="BP341" s="59"/>
      <c r="BQ341" s="59"/>
      <c r="BR341" s="59"/>
      <c r="BS341" s="59"/>
      <c r="BT341" s="59"/>
      <c r="BU341" s="59"/>
      <c r="BV341" s="59"/>
      <c r="BW341" s="59"/>
      <c r="BX341" s="59"/>
      <c r="BY341" s="59"/>
      <c r="BZ341" s="59"/>
      <c r="CA341" s="59"/>
      <c r="CB341" s="59"/>
      <c r="CC341" s="59"/>
      <c r="CD341" s="59"/>
      <c r="CE341" s="59"/>
      <c r="CF341" s="59"/>
    </row>
    <row r="342" spans="1:84" s="60" customFormat="1" ht="15" hidden="1" x14ac:dyDescent="0.3">
      <c r="A342" s="43">
        <v>51410</v>
      </c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23"/>
      <c r="V342" s="43">
        <v>51410</v>
      </c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23"/>
      <c r="AQ342" s="23"/>
      <c r="AR342" s="58"/>
      <c r="AS342" s="59"/>
      <c r="AT342" s="59"/>
      <c r="AU342" s="59"/>
      <c r="AV342" s="59"/>
      <c r="AW342" s="59"/>
      <c r="AX342" s="59"/>
      <c r="AY342" s="59"/>
      <c r="AZ342" s="59"/>
      <c r="BA342" s="59"/>
      <c r="BB342" s="59"/>
      <c r="BC342" s="59"/>
      <c r="BD342" s="59"/>
      <c r="BE342" s="59"/>
      <c r="BF342" s="59"/>
      <c r="BG342" s="59"/>
      <c r="BH342" s="59"/>
      <c r="BI342" s="59"/>
      <c r="BJ342" s="59"/>
      <c r="BK342" s="59"/>
      <c r="BM342" s="58"/>
      <c r="BN342" s="59"/>
      <c r="BO342" s="59"/>
      <c r="BP342" s="59"/>
      <c r="BQ342" s="59"/>
      <c r="BR342" s="59"/>
      <c r="BS342" s="59"/>
      <c r="BT342" s="59"/>
      <c r="BU342" s="59"/>
      <c r="BV342" s="59"/>
      <c r="BW342" s="59"/>
      <c r="BX342" s="59"/>
      <c r="BY342" s="59"/>
      <c r="BZ342" s="59"/>
      <c r="CA342" s="59"/>
      <c r="CB342" s="59"/>
      <c r="CC342" s="59"/>
      <c r="CD342" s="59"/>
      <c r="CE342" s="59"/>
      <c r="CF342" s="59"/>
    </row>
    <row r="343" spans="1:84" s="60" customFormat="1" ht="15" hidden="1" x14ac:dyDescent="0.3">
      <c r="A343" s="43">
        <v>51441</v>
      </c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23"/>
      <c r="V343" s="43">
        <v>51441</v>
      </c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23"/>
      <c r="AQ343" s="23"/>
      <c r="AR343" s="58"/>
      <c r="AS343" s="59"/>
      <c r="AT343" s="59"/>
      <c r="AU343" s="59"/>
      <c r="AV343" s="59"/>
      <c r="AW343" s="59"/>
      <c r="AX343" s="59"/>
      <c r="AY343" s="59"/>
      <c r="AZ343" s="59"/>
      <c r="BA343" s="59"/>
      <c r="BB343" s="59"/>
      <c r="BC343" s="59"/>
      <c r="BD343" s="59"/>
      <c r="BE343" s="59"/>
      <c r="BF343" s="59"/>
      <c r="BG343" s="59"/>
      <c r="BH343" s="59"/>
      <c r="BI343" s="59"/>
      <c r="BJ343" s="59"/>
      <c r="BK343" s="59"/>
      <c r="BM343" s="58"/>
      <c r="BN343" s="59"/>
      <c r="BO343" s="59"/>
      <c r="BP343" s="59"/>
      <c r="BQ343" s="59"/>
      <c r="BR343" s="59"/>
      <c r="BS343" s="59"/>
      <c r="BT343" s="59"/>
      <c r="BU343" s="59"/>
      <c r="BV343" s="59"/>
      <c r="BW343" s="59"/>
      <c r="BX343" s="59"/>
      <c r="BY343" s="59"/>
      <c r="BZ343" s="59"/>
      <c r="CA343" s="59"/>
      <c r="CB343" s="59"/>
      <c r="CC343" s="59"/>
      <c r="CD343" s="59"/>
      <c r="CE343" s="59"/>
      <c r="CF343" s="59"/>
    </row>
    <row r="344" spans="1:84" s="60" customFormat="1" ht="15" hidden="1" x14ac:dyDescent="0.3">
      <c r="A344" s="44">
        <v>51471</v>
      </c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23"/>
      <c r="V344" s="44">
        <v>51471</v>
      </c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23"/>
      <c r="AQ344" s="23"/>
      <c r="AR344" s="58"/>
      <c r="AS344" s="59"/>
      <c r="AT344" s="59"/>
      <c r="AU344" s="59"/>
      <c r="AV344" s="59"/>
      <c r="AW344" s="59"/>
      <c r="AX344" s="59"/>
      <c r="AY344" s="59"/>
      <c r="AZ344" s="59"/>
      <c r="BA344" s="59"/>
      <c r="BB344" s="59"/>
      <c r="BC344" s="59"/>
      <c r="BD344" s="59"/>
      <c r="BE344" s="59"/>
      <c r="BF344" s="59"/>
      <c r="BG344" s="59"/>
      <c r="BH344" s="59"/>
      <c r="BI344" s="59"/>
      <c r="BJ344" s="59"/>
      <c r="BK344" s="59"/>
      <c r="BM344" s="58"/>
      <c r="BN344" s="59"/>
      <c r="BO344" s="59"/>
      <c r="BP344" s="59"/>
      <c r="BQ344" s="59"/>
      <c r="BR344" s="59"/>
      <c r="BS344" s="59"/>
      <c r="BT344" s="59"/>
      <c r="BU344" s="59"/>
      <c r="BV344" s="59"/>
      <c r="BW344" s="59"/>
      <c r="BX344" s="59"/>
      <c r="BY344" s="59"/>
      <c r="BZ344" s="59"/>
      <c r="CA344" s="59"/>
      <c r="CB344" s="59"/>
      <c r="CC344" s="59"/>
      <c r="CD344" s="59"/>
      <c r="CE344" s="59"/>
      <c r="CF344" s="59"/>
    </row>
    <row r="345" spans="1:84" s="60" customFormat="1" ht="15" hidden="1" x14ac:dyDescent="0.3">
      <c r="A345" s="45">
        <v>51502</v>
      </c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23"/>
      <c r="V345" s="45">
        <v>51502</v>
      </c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35"/>
      <c r="AN345" s="35"/>
      <c r="AO345" s="35"/>
      <c r="AP345" s="23"/>
      <c r="AQ345" s="23"/>
      <c r="AR345" s="58"/>
      <c r="AS345" s="59"/>
      <c r="AT345" s="59"/>
      <c r="AU345" s="59"/>
      <c r="AV345" s="59"/>
      <c r="AW345" s="59"/>
      <c r="AX345" s="59"/>
      <c r="AY345" s="59"/>
      <c r="AZ345" s="59"/>
      <c r="BA345" s="59"/>
      <c r="BB345" s="59"/>
      <c r="BC345" s="59"/>
      <c r="BD345" s="59"/>
      <c r="BE345" s="59"/>
      <c r="BF345" s="59"/>
      <c r="BG345" s="59"/>
      <c r="BH345" s="59"/>
      <c r="BI345" s="59"/>
      <c r="BJ345" s="59"/>
      <c r="BK345" s="59"/>
      <c r="BM345" s="58"/>
      <c r="BN345" s="59"/>
      <c r="BO345" s="59"/>
      <c r="BP345" s="59"/>
      <c r="BQ345" s="59"/>
      <c r="BR345" s="59"/>
      <c r="BS345" s="59"/>
      <c r="BT345" s="59"/>
      <c r="BU345" s="59"/>
      <c r="BV345" s="59"/>
      <c r="BW345" s="59"/>
      <c r="BX345" s="59"/>
      <c r="BY345" s="59"/>
      <c r="BZ345" s="59"/>
      <c r="CA345" s="59"/>
      <c r="CB345" s="59"/>
      <c r="CC345" s="59"/>
      <c r="CD345" s="59"/>
      <c r="CE345" s="59"/>
      <c r="CF345" s="59"/>
    </row>
    <row r="346" spans="1:84" s="60" customFormat="1" ht="15" hidden="1" x14ac:dyDescent="0.3">
      <c r="A346" s="40">
        <v>51533</v>
      </c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3"/>
      <c r="V346" s="40">
        <v>51533</v>
      </c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3"/>
      <c r="AQ346" s="23"/>
      <c r="AR346" s="58"/>
      <c r="AS346" s="59"/>
      <c r="AT346" s="59"/>
      <c r="AU346" s="59"/>
      <c r="AV346" s="59"/>
      <c r="AW346" s="59"/>
      <c r="AX346" s="59"/>
      <c r="AY346" s="59"/>
      <c r="AZ346" s="59"/>
      <c r="BA346" s="59"/>
      <c r="BB346" s="59"/>
      <c r="BC346" s="59"/>
      <c r="BD346" s="59"/>
      <c r="BE346" s="59"/>
      <c r="BF346" s="59"/>
      <c r="BG346" s="59"/>
      <c r="BH346" s="59"/>
      <c r="BI346" s="59"/>
      <c r="BJ346" s="59"/>
      <c r="BK346" s="59"/>
      <c r="BM346" s="58"/>
      <c r="BN346" s="59"/>
      <c r="BO346" s="59"/>
      <c r="BP346" s="59"/>
      <c r="BQ346" s="59"/>
      <c r="BR346" s="59"/>
      <c r="BS346" s="59"/>
      <c r="BT346" s="59"/>
      <c r="BU346" s="59"/>
      <c r="BV346" s="59"/>
      <c r="BW346" s="59"/>
      <c r="BX346" s="59"/>
      <c r="BY346" s="59"/>
      <c r="BZ346" s="59"/>
      <c r="CA346" s="59"/>
      <c r="CB346" s="59"/>
      <c r="CC346" s="59"/>
      <c r="CD346" s="59"/>
      <c r="CE346" s="59"/>
      <c r="CF346" s="59"/>
    </row>
    <row r="347" spans="1:84" s="60" customFormat="1" ht="15" hidden="1" x14ac:dyDescent="0.3">
      <c r="A347" s="40">
        <v>51561</v>
      </c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3"/>
      <c r="V347" s="40">
        <v>51561</v>
      </c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3"/>
      <c r="AQ347" s="23"/>
      <c r="AR347" s="58"/>
      <c r="AS347" s="59"/>
      <c r="AT347" s="59"/>
      <c r="AU347" s="59"/>
      <c r="AV347" s="59"/>
      <c r="AW347" s="59"/>
      <c r="AX347" s="59"/>
      <c r="AY347" s="59"/>
      <c r="AZ347" s="59"/>
      <c r="BA347" s="59"/>
      <c r="BB347" s="59"/>
      <c r="BC347" s="59"/>
      <c r="BD347" s="59"/>
      <c r="BE347" s="59"/>
      <c r="BF347" s="59"/>
      <c r="BG347" s="59"/>
      <c r="BH347" s="59"/>
      <c r="BI347" s="59"/>
      <c r="BJ347" s="59"/>
      <c r="BK347" s="59"/>
      <c r="BM347" s="58"/>
      <c r="BN347" s="59"/>
      <c r="BO347" s="59"/>
      <c r="BP347" s="59"/>
      <c r="BQ347" s="59"/>
      <c r="BR347" s="59"/>
      <c r="BS347" s="59"/>
      <c r="BT347" s="59"/>
      <c r="BU347" s="59"/>
      <c r="BV347" s="59"/>
      <c r="BW347" s="59"/>
      <c r="BX347" s="59"/>
      <c r="BY347" s="59"/>
      <c r="BZ347" s="59"/>
      <c r="CA347" s="59"/>
      <c r="CB347" s="59"/>
      <c r="CC347" s="59"/>
      <c r="CD347" s="59"/>
      <c r="CE347" s="59"/>
      <c r="CF347" s="59"/>
    </row>
    <row r="348" spans="1:84" s="60" customFormat="1" ht="15" hidden="1" x14ac:dyDescent="0.3">
      <c r="A348" s="40">
        <v>51592</v>
      </c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3"/>
      <c r="V348" s="40">
        <v>51592</v>
      </c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3"/>
      <c r="AQ348" s="23"/>
      <c r="AR348" s="58"/>
      <c r="AS348" s="59"/>
      <c r="AT348" s="59"/>
      <c r="AU348" s="59"/>
      <c r="AV348" s="59"/>
      <c r="AW348" s="59"/>
      <c r="AX348" s="59"/>
      <c r="AY348" s="59"/>
      <c r="AZ348" s="59"/>
      <c r="BA348" s="59"/>
      <c r="BB348" s="59"/>
      <c r="BC348" s="59"/>
      <c r="BD348" s="59"/>
      <c r="BE348" s="59"/>
      <c r="BF348" s="59"/>
      <c r="BG348" s="59"/>
      <c r="BH348" s="59"/>
      <c r="BI348" s="59"/>
      <c r="BJ348" s="59"/>
      <c r="BK348" s="59"/>
      <c r="BM348" s="58"/>
      <c r="BN348" s="59"/>
      <c r="BO348" s="59"/>
      <c r="BP348" s="59"/>
      <c r="BQ348" s="59"/>
      <c r="BR348" s="59"/>
      <c r="BS348" s="59"/>
      <c r="BT348" s="59"/>
      <c r="BU348" s="59"/>
      <c r="BV348" s="59"/>
      <c r="BW348" s="59"/>
      <c r="BX348" s="59"/>
      <c r="BY348" s="59"/>
      <c r="BZ348" s="59"/>
      <c r="CA348" s="59"/>
      <c r="CB348" s="59"/>
      <c r="CC348" s="59"/>
      <c r="CD348" s="59"/>
      <c r="CE348" s="59"/>
      <c r="CF348" s="59"/>
    </row>
    <row r="349" spans="1:84" s="60" customFormat="1" ht="15" hidden="1" x14ac:dyDescent="0.3">
      <c r="A349" s="40">
        <v>51622</v>
      </c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3"/>
      <c r="V349" s="40">
        <v>51622</v>
      </c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3"/>
      <c r="AQ349" s="23"/>
      <c r="AR349" s="58"/>
      <c r="AS349" s="59"/>
      <c r="AT349" s="59"/>
      <c r="AU349" s="59"/>
      <c r="AV349" s="59"/>
      <c r="AW349" s="59"/>
      <c r="AX349" s="59"/>
      <c r="AY349" s="59"/>
      <c r="AZ349" s="59"/>
      <c r="BA349" s="59"/>
      <c r="BB349" s="59"/>
      <c r="BC349" s="59"/>
      <c r="BD349" s="59"/>
      <c r="BE349" s="59"/>
      <c r="BF349" s="59"/>
      <c r="BG349" s="59"/>
      <c r="BH349" s="59"/>
      <c r="BI349" s="59"/>
      <c r="BJ349" s="59"/>
      <c r="BK349" s="59"/>
      <c r="BM349" s="58"/>
      <c r="BN349" s="59"/>
      <c r="BO349" s="59"/>
      <c r="BP349" s="59"/>
      <c r="BQ349" s="59"/>
      <c r="BR349" s="59"/>
      <c r="BS349" s="59"/>
      <c r="BT349" s="59"/>
      <c r="BU349" s="59"/>
      <c r="BV349" s="59"/>
      <c r="BW349" s="59"/>
      <c r="BX349" s="59"/>
      <c r="BY349" s="59"/>
      <c r="BZ349" s="59"/>
      <c r="CA349" s="59"/>
      <c r="CB349" s="59"/>
      <c r="CC349" s="59"/>
      <c r="CD349" s="59"/>
      <c r="CE349" s="59"/>
      <c r="CF349" s="59"/>
    </row>
    <row r="350" spans="1:84" s="60" customFormat="1" ht="15" hidden="1" x14ac:dyDescent="0.3">
      <c r="A350" s="40">
        <v>51653</v>
      </c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3"/>
      <c r="V350" s="40">
        <v>51653</v>
      </c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3"/>
      <c r="AQ350" s="23"/>
      <c r="AR350" s="58"/>
      <c r="AS350" s="59"/>
      <c r="AT350" s="59"/>
      <c r="AU350" s="59"/>
      <c r="AV350" s="59"/>
      <c r="AW350" s="59"/>
      <c r="AX350" s="59"/>
      <c r="AY350" s="59"/>
      <c r="AZ350" s="59"/>
      <c r="BA350" s="59"/>
      <c r="BB350" s="59"/>
      <c r="BC350" s="59"/>
      <c r="BD350" s="59"/>
      <c r="BE350" s="59"/>
      <c r="BF350" s="59"/>
      <c r="BG350" s="59"/>
      <c r="BH350" s="59"/>
      <c r="BI350" s="59"/>
      <c r="BJ350" s="59"/>
      <c r="BK350" s="59"/>
      <c r="BM350" s="58"/>
      <c r="BN350" s="59"/>
      <c r="BO350" s="59"/>
      <c r="BP350" s="59"/>
      <c r="BQ350" s="59"/>
      <c r="BR350" s="59"/>
      <c r="BS350" s="59"/>
      <c r="BT350" s="59"/>
      <c r="BU350" s="59"/>
      <c r="BV350" s="59"/>
      <c r="BW350" s="59"/>
      <c r="BX350" s="59"/>
      <c r="BY350" s="59"/>
      <c r="BZ350" s="59"/>
      <c r="CA350" s="59"/>
      <c r="CB350" s="59"/>
      <c r="CC350" s="59"/>
      <c r="CD350" s="59"/>
      <c r="CE350" s="59"/>
      <c r="CF350" s="59"/>
    </row>
    <row r="351" spans="1:84" s="60" customFormat="1" ht="15" hidden="1" x14ac:dyDescent="0.3">
      <c r="A351" s="40">
        <v>51683</v>
      </c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3"/>
      <c r="V351" s="40">
        <v>51683</v>
      </c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3"/>
      <c r="AQ351" s="23"/>
      <c r="AR351" s="58"/>
      <c r="AS351" s="59"/>
      <c r="AT351" s="59"/>
      <c r="AU351" s="59"/>
      <c r="AV351" s="59"/>
      <c r="AW351" s="59"/>
      <c r="AX351" s="59"/>
      <c r="AY351" s="59"/>
      <c r="AZ351" s="59"/>
      <c r="BA351" s="59"/>
      <c r="BB351" s="59"/>
      <c r="BC351" s="59"/>
      <c r="BD351" s="59"/>
      <c r="BE351" s="59"/>
      <c r="BF351" s="59"/>
      <c r="BG351" s="59"/>
      <c r="BH351" s="59"/>
      <c r="BI351" s="59"/>
      <c r="BJ351" s="59"/>
      <c r="BK351" s="59"/>
      <c r="BM351" s="58"/>
      <c r="BN351" s="59"/>
      <c r="BO351" s="59"/>
      <c r="BP351" s="59"/>
      <c r="BQ351" s="59"/>
      <c r="BR351" s="59"/>
      <c r="BS351" s="59"/>
      <c r="BT351" s="59"/>
      <c r="BU351" s="59"/>
      <c r="BV351" s="59"/>
      <c r="BW351" s="59"/>
      <c r="BX351" s="59"/>
      <c r="BY351" s="59"/>
      <c r="BZ351" s="59"/>
      <c r="CA351" s="59"/>
      <c r="CB351" s="59"/>
      <c r="CC351" s="59"/>
      <c r="CD351" s="59"/>
      <c r="CE351" s="59"/>
      <c r="CF351" s="59"/>
    </row>
    <row r="352" spans="1:84" s="60" customFormat="1" ht="15" hidden="1" x14ac:dyDescent="0.3">
      <c r="A352" s="40">
        <v>51714</v>
      </c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3"/>
      <c r="V352" s="40">
        <v>51714</v>
      </c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3"/>
      <c r="AQ352" s="23"/>
      <c r="AR352" s="58"/>
      <c r="AS352" s="59"/>
      <c r="AT352" s="59"/>
      <c r="AU352" s="59"/>
      <c r="AV352" s="59"/>
      <c r="AW352" s="59"/>
      <c r="AX352" s="59"/>
      <c r="AY352" s="59"/>
      <c r="AZ352" s="59"/>
      <c r="BA352" s="59"/>
      <c r="BB352" s="59"/>
      <c r="BC352" s="59"/>
      <c r="BD352" s="59"/>
      <c r="BE352" s="59"/>
      <c r="BF352" s="59"/>
      <c r="BG352" s="59"/>
      <c r="BH352" s="59"/>
      <c r="BI352" s="59"/>
      <c r="BJ352" s="59"/>
      <c r="BK352" s="59"/>
      <c r="BM352" s="58"/>
      <c r="BN352" s="59"/>
      <c r="BO352" s="59"/>
      <c r="BP352" s="59"/>
      <c r="BQ352" s="59"/>
      <c r="BR352" s="59"/>
      <c r="BS352" s="59"/>
      <c r="BT352" s="59"/>
      <c r="BU352" s="59"/>
      <c r="BV352" s="59"/>
      <c r="BW352" s="59"/>
      <c r="BX352" s="59"/>
      <c r="BY352" s="59"/>
      <c r="BZ352" s="59"/>
      <c r="CA352" s="59"/>
      <c r="CB352" s="59"/>
      <c r="CC352" s="59"/>
      <c r="CD352" s="59"/>
      <c r="CE352" s="59"/>
      <c r="CF352" s="59"/>
    </row>
    <row r="353" spans="1:84" s="60" customFormat="1" ht="15" hidden="1" x14ac:dyDescent="0.3">
      <c r="A353" s="40">
        <v>51745</v>
      </c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3"/>
      <c r="V353" s="40">
        <v>51745</v>
      </c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3"/>
      <c r="AQ353" s="23"/>
      <c r="AR353" s="58"/>
      <c r="AS353" s="59"/>
      <c r="AT353" s="59"/>
      <c r="AU353" s="59"/>
      <c r="AV353" s="59"/>
      <c r="AW353" s="59"/>
      <c r="AX353" s="59"/>
      <c r="AY353" s="59"/>
      <c r="AZ353" s="59"/>
      <c r="BA353" s="59"/>
      <c r="BB353" s="59"/>
      <c r="BC353" s="59"/>
      <c r="BD353" s="59"/>
      <c r="BE353" s="59"/>
      <c r="BF353" s="59"/>
      <c r="BG353" s="59"/>
      <c r="BH353" s="59"/>
      <c r="BI353" s="59"/>
      <c r="BJ353" s="59"/>
      <c r="BK353" s="59"/>
      <c r="BM353" s="58"/>
      <c r="BN353" s="59"/>
      <c r="BO353" s="59"/>
      <c r="BP353" s="59"/>
      <c r="BQ353" s="59"/>
      <c r="BR353" s="59"/>
      <c r="BS353" s="59"/>
      <c r="BT353" s="59"/>
      <c r="BU353" s="59"/>
      <c r="BV353" s="59"/>
      <c r="BW353" s="59"/>
      <c r="BX353" s="59"/>
      <c r="BY353" s="59"/>
      <c r="BZ353" s="59"/>
      <c r="CA353" s="59"/>
      <c r="CB353" s="59"/>
      <c r="CC353" s="59"/>
      <c r="CD353" s="59"/>
      <c r="CE353" s="59"/>
      <c r="CF353" s="59"/>
    </row>
    <row r="354" spans="1:84" s="60" customFormat="1" ht="15" hidden="1" x14ac:dyDescent="0.3">
      <c r="A354" s="40">
        <v>51775</v>
      </c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3"/>
      <c r="V354" s="40">
        <v>51775</v>
      </c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3"/>
      <c r="AQ354" s="23"/>
      <c r="AR354" s="58"/>
      <c r="AS354" s="59"/>
      <c r="AT354" s="59"/>
      <c r="AU354" s="59"/>
      <c r="AV354" s="59"/>
      <c r="AW354" s="59"/>
      <c r="AX354" s="59"/>
      <c r="AY354" s="59"/>
      <c r="AZ354" s="59"/>
      <c r="BA354" s="59"/>
      <c r="BB354" s="59"/>
      <c r="BC354" s="59"/>
      <c r="BD354" s="59"/>
      <c r="BE354" s="59"/>
      <c r="BF354" s="59"/>
      <c r="BG354" s="59"/>
      <c r="BH354" s="59"/>
      <c r="BI354" s="59"/>
      <c r="BJ354" s="59"/>
      <c r="BK354" s="59"/>
      <c r="BM354" s="58"/>
      <c r="BN354" s="59"/>
      <c r="BO354" s="59"/>
      <c r="BP354" s="59"/>
      <c r="BQ354" s="59"/>
      <c r="BR354" s="59"/>
      <c r="BS354" s="59"/>
      <c r="BT354" s="59"/>
      <c r="BU354" s="59"/>
      <c r="BV354" s="59"/>
      <c r="BW354" s="59"/>
      <c r="BX354" s="59"/>
      <c r="BY354" s="59"/>
      <c r="BZ354" s="59"/>
      <c r="CA354" s="59"/>
      <c r="CB354" s="59"/>
      <c r="CC354" s="59"/>
      <c r="CD354" s="59"/>
      <c r="CE354" s="59"/>
      <c r="CF354" s="59"/>
    </row>
    <row r="355" spans="1:84" s="60" customFormat="1" ht="15" hidden="1" x14ac:dyDescent="0.3">
      <c r="A355" s="40">
        <v>51806</v>
      </c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3"/>
      <c r="V355" s="40">
        <v>51806</v>
      </c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3"/>
      <c r="AQ355" s="23"/>
      <c r="AR355" s="58"/>
      <c r="AS355" s="59"/>
      <c r="AT355" s="59"/>
      <c r="AU355" s="59"/>
      <c r="AV355" s="59"/>
      <c r="AW355" s="59"/>
      <c r="AX355" s="59"/>
      <c r="AY355" s="59"/>
      <c r="AZ355" s="59"/>
      <c r="BA355" s="59"/>
      <c r="BB355" s="59"/>
      <c r="BC355" s="59"/>
      <c r="BD355" s="59"/>
      <c r="BE355" s="59"/>
      <c r="BF355" s="59"/>
      <c r="BG355" s="59"/>
      <c r="BH355" s="59"/>
      <c r="BI355" s="59"/>
      <c r="BJ355" s="59"/>
      <c r="BK355" s="59"/>
      <c r="BM355" s="58"/>
      <c r="BN355" s="59"/>
      <c r="BO355" s="59"/>
      <c r="BP355" s="59"/>
      <c r="BQ355" s="59"/>
      <c r="BR355" s="59"/>
      <c r="BS355" s="59"/>
      <c r="BT355" s="59"/>
      <c r="BU355" s="59"/>
      <c r="BV355" s="59"/>
      <c r="BW355" s="59"/>
      <c r="BX355" s="59"/>
      <c r="BY355" s="59"/>
      <c r="BZ355" s="59"/>
      <c r="CA355" s="59"/>
      <c r="CB355" s="59"/>
      <c r="CC355" s="59"/>
      <c r="CD355" s="59"/>
      <c r="CE355" s="59"/>
      <c r="CF355" s="59"/>
    </row>
    <row r="356" spans="1:84" s="60" customFormat="1" ht="15" hidden="1" x14ac:dyDescent="0.3">
      <c r="A356" s="41">
        <v>51836</v>
      </c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3"/>
      <c r="V356" s="41">
        <v>51836</v>
      </c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3"/>
      <c r="AQ356" s="23"/>
      <c r="AR356" s="58"/>
      <c r="AS356" s="59"/>
      <c r="AT356" s="59"/>
      <c r="AU356" s="59"/>
      <c r="AV356" s="59"/>
      <c r="AW356" s="59"/>
      <c r="AX356" s="59"/>
      <c r="AY356" s="59"/>
      <c r="AZ356" s="59"/>
      <c r="BA356" s="59"/>
      <c r="BB356" s="59"/>
      <c r="BC356" s="59"/>
      <c r="BD356" s="59"/>
      <c r="BE356" s="59"/>
      <c r="BF356" s="59"/>
      <c r="BG356" s="59"/>
      <c r="BH356" s="59"/>
      <c r="BI356" s="59"/>
      <c r="BJ356" s="59"/>
      <c r="BK356" s="59"/>
      <c r="BM356" s="58"/>
      <c r="BN356" s="59"/>
      <c r="BO356" s="59"/>
      <c r="BP356" s="59"/>
      <c r="BQ356" s="59"/>
      <c r="BR356" s="59"/>
      <c r="BS356" s="59"/>
      <c r="BT356" s="59"/>
      <c r="BU356" s="59"/>
      <c r="BV356" s="59"/>
      <c r="BW356" s="59"/>
      <c r="BX356" s="59"/>
      <c r="BY356" s="59"/>
      <c r="BZ356" s="59"/>
      <c r="CA356" s="59"/>
      <c r="CB356" s="59"/>
      <c r="CC356" s="59"/>
      <c r="CD356" s="59"/>
      <c r="CE356" s="59"/>
      <c r="CF356" s="59"/>
    </row>
    <row r="357" spans="1:84" s="60" customFormat="1" ht="15" hidden="1" x14ac:dyDescent="0.3">
      <c r="A357" s="42">
        <v>51867</v>
      </c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3"/>
      <c r="V357" s="42">
        <v>51867</v>
      </c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3"/>
      <c r="AQ357" s="23"/>
      <c r="AR357" s="58"/>
      <c r="AS357" s="59"/>
      <c r="AT357" s="59"/>
      <c r="AU357" s="59"/>
      <c r="AV357" s="59"/>
      <c r="AW357" s="59"/>
      <c r="AX357" s="59"/>
      <c r="AY357" s="59"/>
      <c r="AZ357" s="59"/>
      <c r="BA357" s="59"/>
      <c r="BB357" s="59"/>
      <c r="BC357" s="59"/>
      <c r="BD357" s="59"/>
      <c r="BE357" s="59"/>
      <c r="BF357" s="59"/>
      <c r="BG357" s="59"/>
      <c r="BH357" s="59"/>
      <c r="BI357" s="59"/>
      <c r="BJ357" s="59"/>
      <c r="BK357" s="59"/>
      <c r="BM357" s="58"/>
      <c r="BN357" s="59"/>
      <c r="BO357" s="59"/>
      <c r="BP357" s="59"/>
      <c r="BQ357" s="59"/>
      <c r="BR357" s="59"/>
      <c r="BS357" s="59"/>
      <c r="BT357" s="59"/>
      <c r="BU357" s="59"/>
      <c r="BV357" s="59"/>
      <c r="BW357" s="59"/>
      <c r="BX357" s="59"/>
      <c r="BY357" s="59"/>
      <c r="BZ357" s="59"/>
      <c r="CA357" s="59"/>
      <c r="CB357" s="59"/>
      <c r="CC357" s="59"/>
      <c r="CD357" s="59"/>
      <c r="CE357" s="59"/>
      <c r="CF357" s="59"/>
    </row>
    <row r="358" spans="1:84" s="60" customFormat="1" ht="15" hidden="1" x14ac:dyDescent="0.3">
      <c r="A358" s="43">
        <v>51898</v>
      </c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23"/>
      <c r="V358" s="43">
        <v>51898</v>
      </c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23"/>
      <c r="AQ358" s="23"/>
      <c r="AR358" s="58"/>
      <c r="AS358" s="59"/>
      <c r="AT358" s="59"/>
      <c r="AU358" s="59"/>
      <c r="AV358" s="59"/>
      <c r="AW358" s="59"/>
      <c r="AX358" s="59"/>
      <c r="AY358" s="59"/>
      <c r="AZ358" s="59"/>
      <c r="BA358" s="59"/>
      <c r="BB358" s="59"/>
      <c r="BC358" s="59"/>
      <c r="BD358" s="59"/>
      <c r="BE358" s="59"/>
      <c r="BF358" s="59"/>
      <c r="BG358" s="59"/>
      <c r="BH358" s="59"/>
      <c r="BI358" s="59"/>
      <c r="BJ358" s="59"/>
      <c r="BK358" s="59"/>
      <c r="BM358" s="58"/>
      <c r="BN358" s="59"/>
      <c r="BO358" s="59"/>
      <c r="BP358" s="59"/>
      <c r="BQ358" s="59"/>
      <c r="BR358" s="59"/>
      <c r="BS358" s="59"/>
      <c r="BT358" s="59"/>
      <c r="BU358" s="59"/>
      <c r="BV358" s="59"/>
      <c r="BW358" s="59"/>
      <c r="BX358" s="59"/>
      <c r="BY358" s="59"/>
      <c r="BZ358" s="59"/>
      <c r="CA358" s="59"/>
      <c r="CB358" s="59"/>
      <c r="CC358" s="59"/>
      <c r="CD358" s="59"/>
      <c r="CE358" s="59"/>
      <c r="CF358" s="59"/>
    </row>
    <row r="359" spans="1:84" s="60" customFormat="1" ht="15" hidden="1" x14ac:dyDescent="0.3">
      <c r="A359" s="43">
        <v>51926</v>
      </c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23"/>
      <c r="V359" s="43">
        <v>51926</v>
      </c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23"/>
      <c r="AQ359" s="23"/>
      <c r="AR359" s="58"/>
      <c r="AS359" s="59"/>
      <c r="AT359" s="59"/>
      <c r="AU359" s="59"/>
      <c r="AV359" s="59"/>
      <c r="AW359" s="59"/>
      <c r="AX359" s="59"/>
      <c r="AY359" s="59"/>
      <c r="AZ359" s="59"/>
      <c r="BA359" s="59"/>
      <c r="BB359" s="59"/>
      <c r="BC359" s="59"/>
      <c r="BD359" s="59"/>
      <c r="BE359" s="59"/>
      <c r="BF359" s="59"/>
      <c r="BG359" s="59"/>
      <c r="BH359" s="59"/>
      <c r="BI359" s="59"/>
      <c r="BJ359" s="59"/>
      <c r="BK359" s="59"/>
      <c r="BM359" s="58"/>
      <c r="BN359" s="59"/>
      <c r="BO359" s="59"/>
      <c r="BP359" s="59"/>
      <c r="BQ359" s="59"/>
      <c r="BR359" s="59"/>
      <c r="BS359" s="59"/>
      <c r="BT359" s="59"/>
      <c r="BU359" s="59"/>
      <c r="BV359" s="59"/>
      <c r="BW359" s="59"/>
      <c r="BX359" s="59"/>
      <c r="BY359" s="59"/>
      <c r="BZ359" s="59"/>
      <c r="CA359" s="59"/>
      <c r="CB359" s="59"/>
      <c r="CC359" s="59"/>
      <c r="CD359" s="59"/>
      <c r="CE359" s="59"/>
      <c r="CF359" s="59"/>
    </row>
    <row r="360" spans="1:84" s="60" customFormat="1" ht="15" hidden="1" x14ac:dyDescent="0.3">
      <c r="A360" s="43">
        <v>51957</v>
      </c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23"/>
      <c r="V360" s="43">
        <v>51957</v>
      </c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23"/>
      <c r="AQ360" s="23"/>
      <c r="AR360" s="58"/>
      <c r="AS360" s="59"/>
      <c r="AT360" s="59"/>
      <c r="AU360" s="59"/>
      <c r="AV360" s="59"/>
      <c r="AW360" s="59"/>
      <c r="AX360" s="59"/>
      <c r="AY360" s="59"/>
      <c r="AZ360" s="59"/>
      <c r="BA360" s="59"/>
      <c r="BB360" s="59"/>
      <c r="BC360" s="59"/>
      <c r="BD360" s="59"/>
      <c r="BE360" s="59"/>
      <c r="BF360" s="59"/>
      <c r="BG360" s="59"/>
      <c r="BH360" s="59"/>
      <c r="BI360" s="59"/>
      <c r="BJ360" s="59"/>
      <c r="BK360" s="59"/>
      <c r="BM360" s="58"/>
      <c r="BN360" s="59"/>
      <c r="BO360" s="59"/>
      <c r="BP360" s="59"/>
      <c r="BQ360" s="59"/>
      <c r="BR360" s="59"/>
      <c r="BS360" s="59"/>
      <c r="BT360" s="59"/>
      <c r="BU360" s="59"/>
      <c r="BV360" s="59"/>
      <c r="BW360" s="59"/>
      <c r="BX360" s="59"/>
      <c r="BY360" s="59"/>
      <c r="BZ360" s="59"/>
      <c r="CA360" s="59"/>
      <c r="CB360" s="59"/>
      <c r="CC360" s="59"/>
      <c r="CD360" s="59"/>
      <c r="CE360" s="59"/>
      <c r="CF360" s="59"/>
    </row>
    <row r="361" spans="1:84" s="60" customFormat="1" ht="15" hidden="1" x14ac:dyDescent="0.3">
      <c r="A361" s="43">
        <v>51987</v>
      </c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23"/>
      <c r="V361" s="43">
        <v>51987</v>
      </c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23"/>
      <c r="AQ361" s="23"/>
      <c r="AR361" s="58"/>
      <c r="AS361" s="59"/>
      <c r="AT361" s="59"/>
      <c r="AU361" s="59"/>
      <c r="AV361" s="59"/>
      <c r="AW361" s="59"/>
      <c r="AX361" s="59"/>
      <c r="AY361" s="59"/>
      <c r="AZ361" s="59"/>
      <c r="BA361" s="59"/>
      <c r="BB361" s="59"/>
      <c r="BC361" s="59"/>
      <c r="BD361" s="59"/>
      <c r="BE361" s="59"/>
      <c r="BF361" s="59"/>
      <c r="BG361" s="59"/>
      <c r="BH361" s="59"/>
      <c r="BI361" s="59"/>
      <c r="BJ361" s="59"/>
      <c r="BK361" s="59"/>
      <c r="BM361" s="58"/>
      <c r="BN361" s="59"/>
      <c r="BO361" s="59"/>
      <c r="BP361" s="59"/>
      <c r="BQ361" s="59"/>
      <c r="BR361" s="59"/>
      <c r="BS361" s="59"/>
      <c r="BT361" s="59"/>
      <c r="BU361" s="59"/>
      <c r="BV361" s="59"/>
      <c r="BW361" s="59"/>
      <c r="BX361" s="59"/>
      <c r="BY361" s="59"/>
      <c r="BZ361" s="59"/>
      <c r="CA361" s="59"/>
      <c r="CB361" s="59"/>
      <c r="CC361" s="59"/>
      <c r="CD361" s="59"/>
      <c r="CE361" s="59"/>
      <c r="CF361" s="59"/>
    </row>
    <row r="362" spans="1:84" s="60" customFormat="1" ht="15" hidden="1" x14ac:dyDescent="0.3">
      <c r="A362" s="43">
        <v>52018</v>
      </c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23"/>
      <c r="V362" s="43">
        <v>52018</v>
      </c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23"/>
      <c r="AQ362" s="23"/>
      <c r="AR362" s="58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  <c r="BC362" s="59"/>
      <c r="BD362" s="59"/>
      <c r="BE362" s="59"/>
      <c r="BF362" s="59"/>
      <c r="BG362" s="59"/>
      <c r="BH362" s="59"/>
      <c r="BI362" s="59"/>
      <c r="BJ362" s="59"/>
      <c r="BK362" s="59"/>
      <c r="BM362" s="58"/>
      <c r="BN362" s="59"/>
      <c r="BO362" s="59"/>
      <c r="BP362" s="59"/>
      <c r="BQ362" s="59"/>
      <c r="BR362" s="59"/>
      <c r="BS362" s="59"/>
      <c r="BT362" s="59"/>
      <c r="BU362" s="59"/>
      <c r="BV362" s="59"/>
      <c r="BW362" s="59"/>
      <c r="BX362" s="59"/>
      <c r="BY362" s="59"/>
      <c r="BZ362" s="59"/>
      <c r="CA362" s="59"/>
      <c r="CB362" s="59"/>
      <c r="CC362" s="59"/>
      <c r="CD362" s="59"/>
      <c r="CE362" s="59"/>
      <c r="CF362" s="59"/>
    </row>
    <row r="363" spans="1:84" s="60" customFormat="1" ht="15" hidden="1" x14ac:dyDescent="0.3">
      <c r="A363" s="43">
        <v>52048</v>
      </c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23"/>
      <c r="V363" s="43">
        <v>52048</v>
      </c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23"/>
      <c r="AQ363" s="23"/>
      <c r="AR363" s="58"/>
      <c r="AS363" s="59"/>
      <c r="AT363" s="59"/>
      <c r="AU363" s="59"/>
      <c r="AV363" s="59"/>
      <c r="AW363" s="59"/>
      <c r="AX363" s="59"/>
      <c r="AY363" s="59"/>
      <c r="AZ363" s="59"/>
      <c r="BA363" s="59"/>
      <c r="BB363" s="59"/>
      <c r="BC363" s="59"/>
      <c r="BD363" s="59"/>
      <c r="BE363" s="59"/>
      <c r="BF363" s="59"/>
      <c r="BG363" s="59"/>
      <c r="BH363" s="59"/>
      <c r="BI363" s="59"/>
      <c r="BJ363" s="59"/>
      <c r="BK363" s="59"/>
      <c r="BM363" s="58"/>
      <c r="BN363" s="59"/>
      <c r="BO363" s="59"/>
      <c r="BP363" s="59"/>
      <c r="BQ363" s="59"/>
      <c r="BR363" s="59"/>
      <c r="BS363" s="59"/>
      <c r="BT363" s="59"/>
      <c r="BU363" s="59"/>
      <c r="BV363" s="59"/>
      <c r="BW363" s="59"/>
      <c r="BX363" s="59"/>
      <c r="BY363" s="59"/>
      <c r="BZ363" s="59"/>
      <c r="CA363" s="59"/>
      <c r="CB363" s="59"/>
      <c r="CC363" s="59"/>
      <c r="CD363" s="59"/>
      <c r="CE363" s="59"/>
      <c r="CF363" s="59"/>
    </row>
    <row r="364" spans="1:84" s="60" customFormat="1" ht="15" hidden="1" x14ac:dyDescent="0.3">
      <c r="A364" s="43">
        <v>52079</v>
      </c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23"/>
      <c r="V364" s="43">
        <v>52079</v>
      </c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23"/>
      <c r="AQ364" s="23"/>
      <c r="AR364" s="58"/>
      <c r="AS364" s="59"/>
      <c r="AT364" s="59"/>
      <c r="AU364" s="59"/>
      <c r="AV364" s="59"/>
      <c r="AW364" s="59"/>
      <c r="AX364" s="59"/>
      <c r="AY364" s="59"/>
      <c r="AZ364" s="59"/>
      <c r="BA364" s="59"/>
      <c r="BB364" s="59"/>
      <c r="BC364" s="59"/>
      <c r="BD364" s="59"/>
      <c r="BE364" s="59"/>
      <c r="BF364" s="59"/>
      <c r="BG364" s="59"/>
      <c r="BH364" s="59"/>
      <c r="BI364" s="59"/>
      <c r="BJ364" s="59"/>
      <c r="BK364" s="59"/>
      <c r="BM364" s="58"/>
      <c r="BN364" s="59"/>
      <c r="BO364" s="59"/>
      <c r="BP364" s="59"/>
      <c r="BQ364" s="59"/>
      <c r="BR364" s="59"/>
      <c r="BS364" s="59"/>
      <c r="BT364" s="59"/>
      <c r="BU364" s="59"/>
      <c r="BV364" s="59"/>
      <c r="BW364" s="59"/>
      <c r="BX364" s="59"/>
      <c r="BY364" s="59"/>
      <c r="BZ364" s="59"/>
      <c r="CA364" s="59"/>
      <c r="CB364" s="59"/>
      <c r="CC364" s="59"/>
      <c r="CD364" s="59"/>
      <c r="CE364" s="59"/>
      <c r="CF364" s="59"/>
    </row>
    <row r="365" spans="1:84" s="60" customFormat="1" ht="15" hidden="1" x14ac:dyDescent="0.3">
      <c r="A365" s="43">
        <v>52110</v>
      </c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23"/>
      <c r="V365" s="43">
        <v>52110</v>
      </c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23"/>
      <c r="AQ365" s="23"/>
      <c r="AR365" s="58"/>
      <c r="AS365" s="59"/>
      <c r="AT365" s="59"/>
      <c r="AU365" s="59"/>
      <c r="AV365" s="59"/>
      <c r="AW365" s="59"/>
      <c r="AX365" s="59"/>
      <c r="AY365" s="59"/>
      <c r="AZ365" s="59"/>
      <c r="BA365" s="59"/>
      <c r="BB365" s="59"/>
      <c r="BC365" s="59"/>
      <c r="BD365" s="59"/>
      <c r="BE365" s="59"/>
      <c r="BF365" s="59"/>
      <c r="BG365" s="59"/>
      <c r="BH365" s="59"/>
      <c r="BI365" s="59"/>
      <c r="BJ365" s="59"/>
      <c r="BK365" s="59"/>
      <c r="BM365" s="58"/>
      <c r="BN365" s="59"/>
      <c r="BO365" s="59"/>
      <c r="BP365" s="59"/>
      <c r="BQ365" s="59"/>
      <c r="BR365" s="59"/>
      <c r="BS365" s="59"/>
      <c r="BT365" s="59"/>
      <c r="BU365" s="59"/>
      <c r="BV365" s="59"/>
      <c r="BW365" s="59"/>
      <c r="BX365" s="59"/>
      <c r="BY365" s="59"/>
      <c r="BZ365" s="59"/>
      <c r="CA365" s="59"/>
      <c r="CB365" s="59"/>
      <c r="CC365" s="59"/>
      <c r="CD365" s="59"/>
      <c r="CE365" s="59"/>
      <c r="CF365" s="59"/>
    </row>
    <row r="366" spans="1:84" s="60" customFormat="1" ht="15" hidden="1" x14ac:dyDescent="0.3">
      <c r="A366" s="43">
        <v>52140</v>
      </c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23"/>
      <c r="V366" s="43">
        <v>52140</v>
      </c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23"/>
      <c r="AQ366" s="23"/>
      <c r="AR366" s="58"/>
      <c r="AS366" s="59"/>
      <c r="AT366" s="59"/>
      <c r="AU366" s="59"/>
      <c r="AV366" s="59"/>
      <c r="AW366" s="59"/>
      <c r="AX366" s="59"/>
      <c r="AY366" s="59"/>
      <c r="AZ366" s="59"/>
      <c r="BA366" s="59"/>
      <c r="BB366" s="59"/>
      <c r="BC366" s="59"/>
      <c r="BD366" s="59"/>
      <c r="BE366" s="59"/>
      <c r="BF366" s="59"/>
      <c r="BG366" s="59"/>
      <c r="BH366" s="59"/>
      <c r="BI366" s="59"/>
      <c r="BJ366" s="59"/>
      <c r="BK366" s="59"/>
      <c r="BM366" s="58"/>
      <c r="BN366" s="59"/>
      <c r="BO366" s="59"/>
      <c r="BP366" s="59"/>
      <c r="BQ366" s="59"/>
      <c r="BR366" s="59"/>
      <c r="BS366" s="59"/>
      <c r="BT366" s="59"/>
      <c r="BU366" s="59"/>
      <c r="BV366" s="59"/>
      <c r="BW366" s="59"/>
      <c r="BX366" s="59"/>
      <c r="BY366" s="59"/>
      <c r="BZ366" s="59"/>
      <c r="CA366" s="59"/>
      <c r="CB366" s="59"/>
      <c r="CC366" s="59"/>
      <c r="CD366" s="59"/>
      <c r="CE366" s="59"/>
      <c r="CF366" s="59"/>
    </row>
    <row r="367" spans="1:84" s="60" customFormat="1" ht="15" hidden="1" x14ac:dyDescent="0.3">
      <c r="A367" s="43">
        <v>52171</v>
      </c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23"/>
      <c r="V367" s="43">
        <v>52171</v>
      </c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23"/>
      <c r="AQ367" s="23"/>
      <c r="AR367" s="58"/>
      <c r="AS367" s="59"/>
      <c r="AT367" s="59"/>
      <c r="AU367" s="59"/>
      <c r="AV367" s="59"/>
      <c r="AW367" s="59"/>
      <c r="AX367" s="59"/>
      <c r="AY367" s="59"/>
      <c r="AZ367" s="59"/>
      <c r="BA367" s="59"/>
      <c r="BB367" s="59"/>
      <c r="BC367" s="59"/>
      <c r="BD367" s="59"/>
      <c r="BE367" s="59"/>
      <c r="BF367" s="59"/>
      <c r="BG367" s="59"/>
      <c r="BH367" s="59"/>
      <c r="BI367" s="59"/>
      <c r="BJ367" s="59"/>
      <c r="BK367" s="59"/>
      <c r="BM367" s="58"/>
      <c r="BN367" s="59"/>
      <c r="BO367" s="59"/>
      <c r="BP367" s="59"/>
      <c r="BQ367" s="59"/>
      <c r="BR367" s="59"/>
      <c r="BS367" s="59"/>
      <c r="BT367" s="59"/>
      <c r="BU367" s="59"/>
      <c r="BV367" s="59"/>
      <c r="BW367" s="59"/>
      <c r="BX367" s="59"/>
      <c r="BY367" s="59"/>
      <c r="BZ367" s="59"/>
      <c r="CA367" s="59"/>
      <c r="CB367" s="59"/>
      <c r="CC367" s="59"/>
      <c r="CD367" s="59"/>
      <c r="CE367" s="59"/>
      <c r="CF367" s="59"/>
    </row>
    <row r="368" spans="1:84" s="60" customFormat="1" ht="15" hidden="1" x14ac:dyDescent="0.3">
      <c r="A368" s="44">
        <v>52201</v>
      </c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23"/>
      <c r="V368" s="44">
        <v>52201</v>
      </c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23"/>
      <c r="AQ368" s="23"/>
      <c r="AR368" s="58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  <c r="BH368" s="59"/>
      <c r="BI368" s="59"/>
      <c r="BJ368" s="59"/>
      <c r="BK368" s="59"/>
      <c r="BM368" s="58"/>
      <c r="BN368" s="59"/>
      <c r="BO368" s="59"/>
      <c r="BP368" s="59"/>
      <c r="BQ368" s="59"/>
      <c r="BR368" s="59"/>
      <c r="BS368" s="59"/>
      <c r="BT368" s="59"/>
      <c r="BU368" s="59"/>
      <c r="BV368" s="59"/>
      <c r="BW368" s="59"/>
      <c r="BX368" s="59"/>
      <c r="BY368" s="59"/>
      <c r="BZ368" s="59"/>
      <c r="CA368" s="59"/>
      <c r="CB368" s="59"/>
      <c r="CC368" s="59"/>
      <c r="CD368" s="59"/>
      <c r="CE368" s="59"/>
      <c r="CF368" s="59"/>
    </row>
    <row r="369" spans="1:84" s="60" customFormat="1" ht="15" hidden="1" x14ac:dyDescent="0.3">
      <c r="A369" s="45">
        <v>52232</v>
      </c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23"/>
      <c r="V369" s="45">
        <v>52232</v>
      </c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35"/>
      <c r="AN369" s="35"/>
      <c r="AO369" s="35"/>
      <c r="AP369" s="23"/>
      <c r="AQ369" s="23"/>
      <c r="AR369" s="58"/>
      <c r="AS369" s="59"/>
      <c r="AT369" s="59"/>
      <c r="AU369" s="59"/>
      <c r="AV369" s="59"/>
      <c r="AW369" s="59"/>
      <c r="AX369" s="59"/>
      <c r="AY369" s="59"/>
      <c r="AZ369" s="59"/>
      <c r="BA369" s="59"/>
      <c r="BB369" s="59"/>
      <c r="BC369" s="59"/>
      <c r="BD369" s="59"/>
      <c r="BE369" s="59"/>
      <c r="BF369" s="59"/>
      <c r="BG369" s="59"/>
      <c r="BH369" s="59"/>
      <c r="BI369" s="59"/>
      <c r="BJ369" s="59"/>
      <c r="BK369" s="59"/>
      <c r="BM369" s="58"/>
      <c r="BN369" s="59"/>
      <c r="BO369" s="59"/>
      <c r="BP369" s="59"/>
      <c r="BQ369" s="59"/>
      <c r="BR369" s="59"/>
      <c r="BS369" s="59"/>
      <c r="BT369" s="59"/>
      <c r="BU369" s="59"/>
      <c r="BV369" s="59"/>
      <c r="BW369" s="59"/>
      <c r="BX369" s="59"/>
      <c r="BY369" s="59"/>
      <c r="BZ369" s="59"/>
      <c r="CA369" s="59"/>
      <c r="CB369" s="59"/>
      <c r="CC369" s="59"/>
      <c r="CD369" s="59"/>
      <c r="CE369" s="59"/>
      <c r="CF369" s="59"/>
    </row>
    <row r="370" spans="1:84" s="60" customFormat="1" ht="15" hidden="1" x14ac:dyDescent="0.3">
      <c r="A370" s="40">
        <v>52263</v>
      </c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3"/>
      <c r="V370" s="40">
        <v>52263</v>
      </c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3"/>
      <c r="AQ370" s="23"/>
      <c r="AR370" s="58"/>
      <c r="AS370" s="59"/>
      <c r="AT370" s="59"/>
      <c r="AU370" s="59"/>
      <c r="AV370" s="59"/>
      <c r="AW370" s="59"/>
      <c r="AX370" s="59"/>
      <c r="AY370" s="59"/>
      <c r="AZ370" s="59"/>
      <c r="BA370" s="59"/>
      <c r="BB370" s="59"/>
      <c r="BC370" s="59"/>
      <c r="BD370" s="59"/>
      <c r="BE370" s="59"/>
      <c r="BF370" s="59"/>
      <c r="BG370" s="59"/>
      <c r="BH370" s="59"/>
      <c r="BI370" s="59"/>
      <c r="BJ370" s="59"/>
      <c r="BK370" s="59"/>
      <c r="BM370" s="58"/>
      <c r="BN370" s="59"/>
      <c r="BO370" s="59"/>
      <c r="BP370" s="59"/>
      <c r="BQ370" s="59"/>
      <c r="BR370" s="59"/>
      <c r="BS370" s="59"/>
      <c r="BT370" s="59"/>
      <c r="BU370" s="59"/>
      <c r="BV370" s="59"/>
      <c r="BW370" s="59"/>
      <c r="BX370" s="59"/>
      <c r="BY370" s="59"/>
      <c r="BZ370" s="59"/>
      <c r="CA370" s="59"/>
      <c r="CB370" s="59"/>
      <c r="CC370" s="59"/>
      <c r="CD370" s="59"/>
      <c r="CE370" s="59"/>
      <c r="CF370" s="59"/>
    </row>
    <row r="371" spans="1:84" s="60" customFormat="1" ht="15" hidden="1" x14ac:dyDescent="0.3">
      <c r="A371" s="40">
        <v>52291</v>
      </c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3"/>
      <c r="V371" s="40">
        <v>52291</v>
      </c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3"/>
      <c r="AQ371" s="23"/>
      <c r="AR371" s="58"/>
      <c r="AS371" s="59"/>
      <c r="AT371" s="59"/>
      <c r="AU371" s="59"/>
      <c r="AV371" s="59"/>
      <c r="AW371" s="59"/>
      <c r="AX371" s="59"/>
      <c r="AY371" s="59"/>
      <c r="AZ371" s="59"/>
      <c r="BA371" s="59"/>
      <c r="BB371" s="59"/>
      <c r="BC371" s="59"/>
      <c r="BD371" s="59"/>
      <c r="BE371" s="59"/>
      <c r="BF371" s="59"/>
      <c r="BG371" s="59"/>
      <c r="BH371" s="59"/>
      <c r="BI371" s="59"/>
      <c r="BJ371" s="59"/>
      <c r="BK371" s="59"/>
      <c r="BM371" s="58"/>
      <c r="BN371" s="59"/>
      <c r="BO371" s="59"/>
      <c r="BP371" s="59"/>
      <c r="BQ371" s="59"/>
      <c r="BR371" s="59"/>
      <c r="BS371" s="59"/>
      <c r="BT371" s="59"/>
      <c r="BU371" s="59"/>
      <c r="BV371" s="59"/>
      <c r="BW371" s="59"/>
      <c r="BX371" s="59"/>
      <c r="BY371" s="59"/>
      <c r="BZ371" s="59"/>
      <c r="CA371" s="59"/>
      <c r="CB371" s="59"/>
      <c r="CC371" s="59"/>
      <c r="CD371" s="59"/>
      <c r="CE371" s="59"/>
      <c r="CF371" s="59"/>
    </row>
    <row r="372" spans="1:84" s="60" customFormat="1" ht="15" hidden="1" x14ac:dyDescent="0.3">
      <c r="A372" s="40">
        <v>52322</v>
      </c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3"/>
      <c r="V372" s="40">
        <v>52322</v>
      </c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3"/>
      <c r="AQ372" s="23"/>
      <c r="AR372" s="58"/>
      <c r="AS372" s="59"/>
      <c r="AT372" s="59"/>
      <c r="AU372" s="59"/>
      <c r="AV372" s="59"/>
      <c r="AW372" s="59"/>
      <c r="AX372" s="59"/>
      <c r="AY372" s="59"/>
      <c r="AZ372" s="59"/>
      <c r="BA372" s="59"/>
      <c r="BB372" s="59"/>
      <c r="BC372" s="59"/>
      <c r="BD372" s="59"/>
      <c r="BE372" s="59"/>
      <c r="BF372" s="59"/>
      <c r="BG372" s="59"/>
      <c r="BH372" s="59"/>
      <c r="BI372" s="59"/>
      <c r="BJ372" s="59"/>
      <c r="BK372" s="59"/>
      <c r="BM372" s="58"/>
      <c r="BN372" s="59"/>
      <c r="BO372" s="59"/>
      <c r="BP372" s="59"/>
      <c r="BQ372" s="59"/>
      <c r="BR372" s="59"/>
      <c r="BS372" s="59"/>
      <c r="BT372" s="59"/>
      <c r="BU372" s="59"/>
      <c r="BV372" s="59"/>
      <c r="BW372" s="59"/>
      <c r="BX372" s="59"/>
      <c r="BY372" s="59"/>
      <c r="BZ372" s="59"/>
      <c r="CA372" s="59"/>
      <c r="CB372" s="59"/>
      <c r="CC372" s="59"/>
      <c r="CD372" s="59"/>
      <c r="CE372" s="59"/>
      <c r="CF372" s="59"/>
    </row>
    <row r="373" spans="1:84" s="60" customFormat="1" ht="15" hidden="1" x14ac:dyDescent="0.3">
      <c r="A373" s="40">
        <v>52352</v>
      </c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3"/>
      <c r="V373" s="40">
        <v>52352</v>
      </c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3"/>
      <c r="AQ373" s="23"/>
      <c r="AR373" s="58"/>
      <c r="AS373" s="59"/>
      <c r="AT373" s="59"/>
      <c r="AU373" s="59"/>
      <c r="AV373" s="59"/>
      <c r="AW373" s="59"/>
      <c r="AX373" s="59"/>
      <c r="AY373" s="59"/>
      <c r="AZ373" s="59"/>
      <c r="BA373" s="59"/>
      <c r="BB373" s="59"/>
      <c r="BC373" s="59"/>
      <c r="BD373" s="59"/>
      <c r="BE373" s="59"/>
      <c r="BF373" s="59"/>
      <c r="BG373" s="59"/>
      <c r="BH373" s="59"/>
      <c r="BI373" s="59"/>
      <c r="BJ373" s="59"/>
      <c r="BK373" s="59"/>
      <c r="BM373" s="58"/>
      <c r="BN373" s="59"/>
      <c r="BO373" s="59"/>
      <c r="BP373" s="59"/>
      <c r="BQ373" s="59"/>
      <c r="BR373" s="59"/>
      <c r="BS373" s="59"/>
      <c r="BT373" s="59"/>
      <c r="BU373" s="59"/>
      <c r="BV373" s="59"/>
      <c r="BW373" s="59"/>
      <c r="BX373" s="59"/>
      <c r="BY373" s="59"/>
      <c r="BZ373" s="59"/>
      <c r="CA373" s="59"/>
      <c r="CB373" s="59"/>
      <c r="CC373" s="59"/>
      <c r="CD373" s="59"/>
      <c r="CE373" s="59"/>
      <c r="CF373" s="59"/>
    </row>
    <row r="374" spans="1:84" s="60" customFormat="1" ht="15" hidden="1" x14ac:dyDescent="0.3">
      <c r="A374" s="40">
        <v>52383</v>
      </c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3"/>
      <c r="V374" s="40">
        <v>52383</v>
      </c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3"/>
      <c r="AQ374" s="23"/>
      <c r="AR374" s="58"/>
      <c r="AS374" s="59"/>
      <c r="AT374" s="59"/>
      <c r="AU374" s="59"/>
      <c r="AV374" s="59"/>
      <c r="AW374" s="59"/>
      <c r="AX374" s="59"/>
      <c r="AY374" s="59"/>
      <c r="AZ374" s="59"/>
      <c r="BA374" s="59"/>
      <c r="BB374" s="59"/>
      <c r="BC374" s="59"/>
      <c r="BD374" s="59"/>
      <c r="BE374" s="59"/>
      <c r="BF374" s="59"/>
      <c r="BG374" s="59"/>
      <c r="BH374" s="59"/>
      <c r="BI374" s="59"/>
      <c r="BJ374" s="59"/>
      <c r="BK374" s="59"/>
      <c r="BM374" s="58"/>
      <c r="BN374" s="59"/>
      <c r="BO374" s="59"/>
      <c r="BP374" s="59"/>
      <c r="BQ374" s="59"/>
      <c r="BR374" s="59"/>
      <c r="BS374" s="59"/>
      <c r="BT374" s="59"/>
      <c r="BU374" s="59"/>
      <c r="BV374" s="59"/>
      <c r="BW374" s="59"/>
      <c r="BX374" s="59"/>
      <c r="BY374" s="59"/>
      <c r="BZ374" s="59"/>
      <c r="CA374" s="59"/>
      <c r="CB374" s="59"/>
      <c r="CC374" s="59"/>
      <c r="CD374" s="59"/>
      <c r="CE374" s="59"/>
      <c r="CF374" s="59"/>
    </row>
    <row r="375" spans="1:84" s="60" customFormat="1" ht="15" hidden="1" x14ac:dyDescent="0.3">
      <c r="A375" s="40">
        <v>52413</v>
      </c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3"/>
      <c r="V375" s="40">
        <v>52413</v>
      </c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3"/>
      <c r="AQ375" s="23"/>
      <c r="AR375" s="58"/>
      <c r="AS375" s="59"/>
      <c r="AT375" s="59"/>
      <c r="AU375" s="59"/>
      <c r="AV375" s="59"/>
      <c r="AW375" s="59"/>
      <c r="AX375" s="59"/>
      <c r="AY375" s="59"/>
      <c r="AZ375" s="59"/>
      <c r="BA375" s="59"/>
      <c r="BB375" s="59"/>
      <c r="BC375" s="59"/>
      <c r="BD375" s="59"/>
      <c r="BE375" s="59"/>
      <c r="BF375" s="59"/>
      <c r="BG375" s="59"/>
      <c r="BH375" s="59"/>
      <c r="BI375" s="59"/>
      <c r="BJ375" s="59"/>
      <c r="BK375" s="59"/>
      <c r="BM375" s="58"/>
      <c r="BN375" s="59"/>
      <c r="BO375" s="59"/>
      <c r="BP375" s="59"/>
      <c r="BQ375" s="59"/>
      <c r="BR375" s="59"/>
      <c r="BS375" s="59"/>
      <c r="BT375" s="59"/>
      <c r="BU375" s="59"/>
      <c r="BV375" s="59"/>
      <c r="BW375" s="59"/>
      <c r="BX375" s="59"/>
      <c r="BY375" s="59"/>
      <c r="BZ375" s="59"/>
      <c r="CA375" s="59"/>
      <c r="CB375" s="59"/>
      <c r="CC375" s="59"/>
      <c r="CD375" s="59"/>
      <c r="CE375" s="59"/>
      <c r="CF375" s="59"/>
    </row>
    <row r="376" spans="1:84" s="60" customFormat="1" ht="15" hidden="1" x14ac:dyDescent="0.3">
      <c r="A376" s="40">
        <v>52444</v>
      </c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3"/>
      <c r="V376" s="40">
        <v>52444</v>
      </c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3"/>
      <c r="AQ376" s="23"/>
      <c r="AR376" s="58"/>
      <c r="AS376" s="59"/>
      <c r="AT376" s="59"/>
      <c r="AU376" s="59"/>
      <c r="AV376" s="59"/>
      <c r="AW376" s="59"/>
      <c r="AX376" s="59"/>
      <c r="AY376" s="59"/>
      <c r="AZ376" s="59"/>
      <c r="BA376" s="59"/>
      <c r="BB376" s="59"/>
      <c r="BC376" s="59"/>
      <c r="BD376" s="59"/>
      <c r="BE376" s="59"/>
      <c r="BF376" s="59"/>
      <c r="BG376" s="59"/>
      <c r="BH376" s="59"/>
      <c r="BI376" s="59"/>
      <c r="BJ376" s="59"/>
      <c r="BK376" s="59"/>
      <c r="BM376" s="58"/>
      <c r="BN376" s="59"/>
      <c r="BO376" s="59"/>
      <c r="BP376" s="59"/>
      <c r="BQ376" s="59"/>
      <c r="BR376" s="59"/>
      <c r="BS376" s="59"/>
      <c r="BT376" s="59"/>
      <c r="BU376" s="59"/>
      <c r="BV376" s="59"/>
      <c r="BW376" s="59"/>
      <c r="BX376" s="59"/>
      <c r="BY376" s="59"/>
      <c r="BZ376" s="59"/>
      <c r="CA376" s="59"/>
      <c r="CB376" s="59"/>
      <c r="CC376" s="59"/>
      <c r="CD376" s="59"/>
      <c r="CE376" s="59"/>
      <c r="CF376" s="59"/>
    </row>
    <row r="377" spans="1:84" s="60" customFormat="1" ht="15" hidden="1" x14ac:dyDescent="0.3">
      <c r="A377" s="40">
        <v>52475</v>
      </c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3"/>
      <c r="V377" s="40">
        <v>52475</v>
      </c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3"/>
      <c r="AQ377" s="23"/>
      <c r="AR377" s="58"/>
      <c r="AS377" s="59"/>
      <c r="AT377" s="59"/>
      <c r="AU377" s="59"/>
      <c r="AV377" s="59"/>
      <c r="AW377" s="59"/>
      <c r="AX377" s="59"/>
      <c r="AY377" s="59"/>
      <c r="AZ377" s="59"/>
      <c r="BA377" s="59"/>
      <c r="BB377" s="59"/>
      <c r="BC377" s="59"/>
      <c r="BD377" s="59"/>
      <c r="BE377" s="59"/>
      <c r="BF377" s="59"/>
      <c r="BG377" s="59"/>
      <c r="BH377" s="59"/>
      <c r="BI377" s="59"/>
      <c r="BJ377" s="59"/>
      <c r="BK377" s="59"/>
      <c r="BM377" s="58"/>
      <c r="BN377" s="59"/>
      <c r="BO377" s="59"/>
      <c r="BP377" s="59"/>
      <c r="BQ377" s="59"/>
      <c r="BR377" s="59"/>
      <c r="BS377" s="59"/>
      <c r="BT377" s="59"/>
      <c r="BU377" s="59"/>
      <c r="BV377" s="59"/>
      <c r="BW377" s="59"/>
      <c r="BX377" s="59"/>
      <c r="BY377" s="59"/>
      <c r="BZ377" s="59"/>
      <c r="CA377" s="59"/>
      <c r="CB377" s="59"/>
      <c r="CC377" s="59"/>
      <c r="CD377" s="59"/>
      <c r="CE377" s="59"/>
      <c r="CF377" s="59"/>
    </row>
    <row r="378" spans="1:84" s="60" customFormat="1" ht="15" hidden="1" x14ac:dyDescent="0.3">
      <c r="A378" s="40">
        <v>52505</v>
      </c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3"/>
      <c r="V378" s="40">
        <v>52505</v>
      </c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3"/>
      <c r="AQ378" s="23"/>
      <c r="AR378" s="58"/>
      <c r="AS378" s="59"/>
      <c r="AT378" s="59"/>
      <c r="AU378" s="59"/>
      <c r="AV378" s="59"/>
      <c r="AW378" s="59"/>
      <c r="AX378" s="59"/>
      <c r="AY378" s="59"/>
      <c r="AZ378" s="59"/>
      <c r="BA378" s="59"/>
      <c r="BB378" s="59"/>
      <c r="BC378" s="59"/>
      <c r="BD378" s="59"/>
      <c r="BE378" s="59"/>
      <c r="BF378" s="59"/>
      <c r="BG378" s="59"/>
      <c r="BH378" s="59"/>
      <c r="BI378" s="59"/>
      <c r="BJ378" s="59"/>
      <c r="BK378" s="59"/>
      <c r="BM378" s="58"/>
      <c r="BN378" s="59"/>
      <c r="BO378" s="59"/>
      <c r="BP378" s="59"/>
      <c r="BQ378" s="59"/>
      <c r="BR378" s="59"/>
      <c r="BS378" s="59"/>
      <c r="BT378" s="59"/>
      <c r="BU378" s="59"/>
      <c r="BV378" s="59"/>
      <c r="BW378" s="59"/>
      <c r="BX378" s="59"/>
      <c r="BY378" s="59"/>
      <c r="BZ378" s="59"/>
      <c r="CA378" s="59"/>
      <c r="CB378" s="59"/>
      <c r="CC378" s="59"/>
      <c r="CD378" s="59"/>
      <c r="CE378" s="59"/>
      <c r="CF378" s="59"/>
    </row>
    <row r="379" spans="1:84" s="60" customFormat="1" ht="15" hidden="1" x14ac:dyDescent="0.3">
      <c r="A379" s="40">
        <v>52536</v>
      </c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3"/>
      <c r="V379" s="40">
        <v>52536</v>
      </c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3"/>
      <c r="AQ379" s="23"/>
      <c r="AR379" s="58"/>
      <c r="AS379" s="59"/>
      <c r="AT379" s="59"/>
      <c r="AU379" s="59"/>
      <c r="AV379" s="59"/>
      <c r="AW379" s="59"/>
      <c r="AX379" s="59"/>
      <c r="AY379" s="59"/>
      <c r="AZ379" s="59"/>
      <c r="BA379" s="59"/>
      <c r="BB379" s="59"/>
      <c r="BC379" s="59"/>
      <c r="BD379" s="59"/>
      <c r="BE379" s="59"/>
      <c r="BF379" s="59"/>
      <c r="BG379" s="59"/>
      <c r="BH379" s="59"/>
      <c r="BI379" s="59"/>
      <c r="BJ379" s="59"/>
      <c r="BK379" s="59"/>
      <c r="BM379" s="58"/>
      <c r="BN379" s="59"/>
      <c r="BO379" s="59"/>
      <c r="BP379" s="59"/>
      <c r="BQ379" s="59"/>
      <c r="BR379" s="59"/>
      <c r="BS379" s="59"/>
      <c r="BT379" s="59"/>
      <c r="BU379" s="59"/>
      <c r="BV379" s="59"/>
      <c r="BW379" s="59"/>
      <c r="BX379" s="59"/>
      <c r="BY379" s="59"/>
      <c r="BZ379" s="59"/>
      <c r="CA379" s="59"/>
      <c r="CB379" s="59"/>
      <c r="CC379" s="59"/>
      <c r="CD379" s="59"/>
      <c r="CE379" s="59"/>
      <c r="CF379" s="59"/>
    </row>
    <row r="380" spans="1:84" s="60" customFormat="1" ht="15" hidden="1" x14ac:dyDescent="0.3">
      <c r="A380" s="41">
        <v>52566</v>
      </c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3"/>
      <c r="V380" s="41">
        <v>52566</v>
      </c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3"/>
      <c r="AQ380" s="23"/>
      <c r="AR380" s="58"/>
      <c r="AS380" s="59"/>
      <c r="AT380" s="59"/>
      <c r="AU380" s="59"/>
      <c r="AV380" s="59"/>
      <c r="AW380" s="59"/>
      <c r="AX380" s="59"/>
      <c r="AY380" s="59"/>
      <c r="AZ380" s="59"/>
      <c r="BA380" s="59"/>
      <c r="BB380" s="59"/>
      <c r="BC380" s="59"/>
      <c r="BD380" s="59"/>
      <c r="BE380" s="59"/>
      <c r="BF380" s="59"/>
      <c r="BG380" s="59"/>
      <c r="BH380" s="59"/>
      <c r="BI380" s="59"/>
      <c r="BJ380" s="59"/>
      <c r="BK380" s="59"/>
      <c r="BM380" s="58"/>
      <c r="BN380" s="59"/>
      <c r="BO380" s="59"/>
      <c r="BP380" s="59"/>
      <c r="BQ380" s="59"/>
      <c r="BR380" s="59"/>
      <c r="BS380" s="59"/>
      <c r="BT380" s="59"/>
      <c r="BU380" s="59"/>
      <c r="BV380" s="59"/>
      <c r="BW380" s="59"/>
      <c r="BX380" s="59"/>
      <c r="BY380" s="59"/>
      <c r="BZ380" s="59"/>
      <c r="CA380" s="59"/>
      <c r="CB380" s="59"/>
      <c r="CC380" s="59"/>
      <c r="CD380" s="59"/>
      <c r="CE380" s="59"/>
      <c r="CF380" s="59"/>
    </row>
    <row r="381" spans="1:84" s="60" customFormat="1" ht="15" hidden="1" x14ac:dyDescent="0.3">
      <c r="A381" s="42">
        <v>52597</v>
      </c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3"/>
      <c r="V381" s="42">
        <v>52597</v>
      </c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3"/>
      <c r="AQ381" s="23"/>
      <c r="AR381" s="58"/>
      <c r="AS381" s="59"/>
      <c r="AT381" s="59"/>
      <c r="AU381" s="59"/>
      <c r="AV381" s="59"/>
      <c r="AW381" s="59"/>
      <c r="AX381" s="59"/>
      <c r="AY381" s="59"/>
      <c r="AZ381" s="59"/>
      <c r="BA381" s="59"/>
      <c r="BB381" s="59"/>
      <c r="BC381" s="59"/>
      <c r="BD381" s="59"/>
      <c r="BE381" s="59"/>
      <c r="BF381" s="59"/>
      <c r="BG381" s="59"/>
      <c r="BH381" s="59"/>
      <c r="BI381" s="59"/>
      <c r="BJ381" s="59"/>
      <c r="BK381" s="59"/>
      <c r="BM381" s="58"/>
      <c r="BN381" s="59"/>
      <c r="BO381" s="59"/>
      <c r="BP381" s="59"/>
      <c r="BQ381" s="59"/>
      <c r="BR381" s="59"/>
      <c r="BS381" s="59"/>
      <c r="BT381" s="59"/>
      <c r="BU381" s="59"/>
      <c r="BV381" s="59"/>
      <c r="BW381" s="59"/>
      <c r="BX381" s="59"/>
      <c r="BY381" s="59"/>
      <c r="BZ381" s="59"/>
      <c r="CA381" s="59"/>
      <c r="CB381" s="59"/>
      <c r="CC381" s="59"/>
      <c r="CD381" s="59"/>
      <c r="CE381" s="59"/>
      <c r="CF381" s="59"/>
    </row>
    <row r="382" spans="1:84" s="60" customFormat="1" ht="15" hidden="1" x14ac:dyDescent="0.3">
      <c r="A382" s="43">
        <v>52628</v>
      </c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23"/>
      <c r="V382" s="43">
        <v>52628</v>
      </c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23"/>
      <c r="AQ382" s="23"/>
      <c r="AR382" s="58"/>
      <c r="AS382" s="59"/>
      <c r="AT382" s="59"/>
      <c r="AU382" s="59"/>
      <c r="AV382" s="59"/>
      <c r="AW382" s="59"/>
      <c r="AX382" s="59"/>
      <c r="AY382" s="59"/>
      <c r="AZ382" s="59"/>
      <c r="BA382" s="59"/>
      <c r="BB382" s="59"/>
      <c r="BC382" s="59"/>
      <c r="BD382" s="59"/>
      <c r="BE382" s="59"/>
      <c r="BF382" s="59"/>
      <c r="BG382" s="59"/>
      <c r="BH382" s="59"/>
      <c r="BI382" s="59"/>
      <c r="BJ382" s="59"/>
      <c r="BK382" s="59"/>
      <c r="BM382" s="58"/>
      <c r="BN382" s="59"/>
      <c r="BO382" s="59"/>
      <c r="BP382" s="59"/>
      <c r="BQ382" s="59"/>
      <c r="BR382" s="59"/>
      <c r="BS382" s="59"/>
      <c r="BT382" s="59"/>
      <c r="BU382" s="59"/>
      <c r="BV382" s="59"/>
      <c r="BW382" s="59"/>
      <c r="BX382" s="59"/>
      <c r="BY382" s="59"/>
      <c r="BZ382" s="59"/>
      <c r="CA382" s="59"/>
      <c r="CB382" s="59"/>
      <c r="CC382" s="59"/>
      <c r="CD382" s="59"/>
      <c r="CE382" s="59"/>
      <c r="CF382" s="59"/>
    </row>
    <row r="383" spans="1:84" s="60" customFormat="1" ht="15" hidden="1" x14ac:dyDescent="0.3">
      <c r="A383" s="43">
        <v>52657</v>
      </c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23"/>
      <c r="V383" s="43">
        <v>52657</v>
      </c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23"/>
      <c r="AQ383" s="23"/>
      <c r="AR383" s="58"/>
      <c r="AS383" s="59"/>
      <c r="AT383" s="59"/>
      <c r="AU383" s="59"/>
      <c r="AV383" s="59"/>
      <c r="AW383" s="59"/>
      <c r="AX383" s="59"/>
      <c r="AY383" s="59"/>
      <c r="AZ383" s="59"/>
      <c r="BA383" s="59"/>
      <c r="BB383" s="59"/>
      <c r="BC383" s="59"/>
      <c r="BD383" s="59"/>
      <c r="BE383" s="59"/>
      <c r="BF383" s="59"/>
      <c r="BG383" s="59"/>
      <c r="BH383" s="59"/>
      <c r="BI383" s="59"/>
      <c r="BJ383" s="59"/>
      <c r="BK383" s="59"/>
      <c r="BM383" s="58"/>
      <c r="BN383" s="59"/>
      <c r="BO383" s="59"/>
      <c r="BP383" s="59"/>
      <c r="BQ383" s="59"/>
      <c r="BR383" s="59"/>
      <c r="BS383" s="59"/>
      <c r="BT383" s="59"/>
      <c r="BU383" s="59"/>
      <c r="BV383" s="59"/>
      <c r="BW383" s="59"/>
      <c r="BX383" s="59"/>
      <c r="BY383" s="59"/>
      <c r="BZ383" s="59"/>
      <c r="CA383" s="59"/>
      <c r="CB383" s="59"/>
      <c r="CC383" s="59"/>
      <c r="CD383" s="59"/>
      <c r="CE383" s="59"/>
      <c r="CF383" s="59"/>
    </row>
    <row r="384" spans="1:84" s="60" customFormat="1" ht="15" hidden="1" x14ac:dyDescent="0.3">
      <c r="A384" s="43">
        <v>52688</v>
      </c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23"/>
      <c r="V384" s="43">
        <v>52688</v>
      </c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23"/>
      <c r="AQ384" s="23"/>
      <c r="AR384" s="58"/>
      <c r="AS384" s="59"/>
      <c r="AT384" s="59"/>
      <c r="AU384" s="59"/>
      <c r="AV384" s="59"/>
      <c r="AW384" s="59"/>
      <c r="AX384" s="59"/>
      <c r="AY384" s="59"/>
      <c r="AZ384" s="59"/>
      <c r="BA384" s="59"/>
      <c r="BB384" s="59"/>
      <c r="BC384" s="59"/>
      <c r="BD384" s="59"/>
      <c r="BE384" s="59"/>
      <c r="BF384" s="59"/>
      <c r="BG384" s="59"/>
      <c r="BH384" s="59"/>
      <c r="BI384" s="59"/>
      <c r="BJ384" s="59"/>
      <c r="BK384" s="59"/>
      <c r="BM384" s="58"/>
      <c r="BN384" s="59"/>
      <c r="BO384" s="59"/>
      <c r="BP384" s="59"/>
      <c r="BQ384" s="59"/>
      <c r="BR384" s="59"/>
      <c r="BS384" s="59"/>
      <c r="BT384" s="59"/>
      <c r="BU384" s="59"/>
      <c r="BV384" s="59"/>
      <c r="BW384" s="59"/>
      <c r="BX384" s="59"/>
      <c r="BY384" s="59"/>
      <c r="BZ384" s="59"/>
      <c r="CA384" s="59"/>
      <c r="CB384" s="59"/>
      <c r="CC384" s="59"/>
      <c r="CD384" s="59"/>
      <c r="CE384" s="59"/>
      <c r="CF384" s="59"/>
    </row>
    <row r="385" spans="1:84" s="60" customFormat="1" ht="15" hidden="1" x14ac:dyDescent="0.3">
      <c r="A385" s="43">
        <v>52718</v>
      </c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23"/>
      <c r="V385" s="43">
        <v>52718</v>
      </c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23"/>
      <c r="AQ385" s="23"/>
      <c r="AR385" s="58"/>
      <c r="AS385" s="59"/>
      <c r="AT385" s="59"/>
      <c r="AU385" s="59"/>
      <c r="AV385" s="59"/>
      <c r="AW385" s="59"/>
      <c r="AX385" s="59"/>
      <c r="AY385" s="59"/>
      <c r="AZ385" s="59"/>
      <c r="BA385" s="59"/>
      <c r="BB385" s="59"/>
      <c r="BC385" s="59"/>
      <c r="BD385" s="59"/>
      <c r="BE385" s="59"/>
      <c r="BF385" s="59"/>
      <c r="BG385" s="59"/>
      <c r="BH385" s="59"/>
      <c r="BI385" s="59"/>
      <c r="BJ385" s="59"/>
      <c r="BK385" s="59"/>
      <c r="BM385" s="58"/>
      <c r="BN385" s="59"/>
      <c r="BO385" s="59"/>
      <c r="BP385" s="59"/>
      <c r="BQ385" s="59"/>
      <c r="BR385" s="59"/>
      <c r="BS385" s="59"/>
      <c r="BT385" s="59"/>
      <c r="BU385" s="59"/>
      <c r="BV385" s="59"/>
      <c r="BW385" s="59"/>
      <c r="BX385" s="59"/>
      <c r="BY385" s="59"/>
      <c r="BZ385" s="59"/>
      <c r="CA385" s="59"/>
      <c r="CB385" s="59"/>
      <c r="CC385" s="59"/>
      <c r="CD385" s="59"/>
      <c r="CE385" s="59"/>
      <c r="CF385" s="59"/>
    </row>
    <row r="386" spans="1:84" s="60" customFormat="1" ht="15" hidden="1" x14ac:dyDescent="0.3">
      <c r="A386" s="43">
        <v>52749</v>
      </c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23"/>
      <c r="V386" s="43">
        <v>52749</v>
      </c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23"/>
      <c r="AQ386" s="23"/>
      <c r="AR386" s="58"/>
      <c r="AS386" s="59"/>
      <c r="AT386" s="59"/>
      <c r="AU386" s="59"/>
      <c r="AV386" s="59"/>
      <c r="AW386" s="59"/>
      <c r="AX386" s="59"/>
      <c r="AY386" s="59"/>
      <c r="AZ386" s="59"/>
      <c r="BA386" s="59"/>
      <c r="BB386" s="59"/>
      <c r="BC386" s="59"/>
      <c r="BD386" s="59"/>
      <c r="BE386" s="59"/>
      <c r="BF386" s="59"/>
      <c r="BG386" s="59"/>
      <c r="BH386" s="59"/>
      <c r="BI386" s="59"/>
      <c r="BJ386" s="59"/>
      <c r="BK386" s="59"/>
      <c r="BM386" s="58"/>
      <c r="BN386" s="59"/>
      <c r="BO386" s="59"/>
      <c r="BP386" s="59"/>
      <c r="BQ386" s="59"/>
      <c r="BR386" s="59"/>
      <c r="BS386" s="59"/>
      <c r="BT386" s="59"/>
      <c r="BU386" s="59"/>
      <c r="BV386" s="59"/>
      <c r="BW386" s="59"/>
      <c r="BX386" s="59"/>
      <c r="BY386" s="59"/>
      <c r="BZ386" s="59"/>
      <c r="CA386" s="59"/>
      <c r="CB386" s="59"/>
      <c r="CC386" s="59"/>
      <c r="CD386" s="59"/>
      <c r="CE386" s="59"/>
      <c r="CF386" s="59"/>
    </row>
    <row r="387" spans="1:84" s="60" customFormat="1" ht="15" hidden="1" x14ac:dyDescent="0.3">
      <c r="A387" s="43">
        <v>52779</v>
      </c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23"/>
      <c r="V387" s="43">
        <v>52779</v>
      </c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23"/>
      <c r="AQ387" s="23"/>
      <c r="AR387" s="58"/>
      <c r="AS387" s="59"/>
      <c r="AT387" s="59"/>
      <c r="AU387" s="59"/>
      <c r="AV387" s="59"/>
      <c r="AW387" s="59"/>
      <c r="AX387" s="59"/>
      <c r="AY387" s="59"/>
      <c r="AZ387" s="59"/>
      <c r="BA387" s="59"/>
      <c r="BB387" s="59"/>
      <c r="BC387" s="59"/>
      <c r="BD387" s="59"/>
      <c r="BE387" s="59"/>
      <c r="BF387" s="59"/>
      <c r="BG387" s="59"/>
      <c r="BH387" s="59"/>
      <c r="BI387" s="59"/>
      <c r="BJ387" s="59"/>
      <c r="BK387" s="59"/>
      <c r="BM387" s="58"/>
      <c r="BN387" s="59"/>
      <c r="BO387" s="59"/>
      <c r="BP387" s="59"/>
      <c r="BQ387" s="59"/>
      <c r="BR387" s="59"/>
      <c r="BS387" s="59"/>
      <c r="BT387" s="59"/>
      <c r="BU387" s="59"/>
      <c r="BV387" s="59"/>
      <c r="BW387" s="59"/>
      <c r="BX387" s="59"/>
      <c r="BY387" s="59"/>
      <c r="BZ387" s="59"/>
      <c r="CA387" s="59"/>
      <c r="CB387" s="59"/>
      <c r="CC387" s="59"/>
      <c r="CD387" s="59"/>
      <c r="CE387" s="59"/>
      <c r="CF387" s="59"/>
    </row>
    <row r="388" spans="1:84" s="60" customFormat="1" ht="15" hidden="1" x14ac:dyDescent="0.3">
      <c r="A388" s="43">
        <v>52810</v>
      </c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23"/>
      <c r="V388" s="43">
        <v>52810</v>
      </c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23"/>
      <c r="AQ388" s="23"/>
      <c r="AR388" s="58"/>
      <c r="AS388" s="59"/>
      <c r="AT388" s="59"/>
      <c r="AU388" s="59"/>
      <c r="AV388" s="59"/>
      <c r="AW388" s="59"/>
      <c r="AX388" s="59"/>
      <c r="AY388" s="59"/>
      <c r="AZ388" s="59"/>
      <c r="BA388" s="59"/>
      <c r="BB388" s="59"/>
      <c r="BC388" s="59"/>
      <c r="BD388" s="59"/>
      <c r="BE388" s="59"/>
      <c r="BF388" s="59"/>
      <c r="BG388" s="59"/>
      <c r="BH388" s="59"/>
      <c r="BI388" s="59"/>
      <c r="BJ388" s="59"/>
      <c r="BK388" s="59"/>
      <c r="BM388" s="58"/>
      <c r="BN388" s="59"/>
      <c r="BO388" s="59"/>
      <c r="BP388" s="59"/>
      <c r="BQ388" s="59"/>
      <c r="BR388" s="59"/>
      <c r="BS388" s="59"/>
      <c r="BT388" s="59"/>
      <c r="BU388" s="59"/>
      <c r="BV388" s="59"/>
      <c r="BW388" s="59"/>
      <c r="BX388" s="59"/>
      <c r="BY388" s="59"/>
      <c r="BZ388" s="59"/>
      <c r="CA388" s="59"/>
      <c r="CB388" s="59"/>
      <c r="CC388" s="59"/>
      <c r="CD388" s="59"/>
      <c r="CE388" s="59"/>
      <c r="CF388" s="59"/>
    </row>
    <row r="389" spans="1:84" s="60" customFormat="1" ht="15" hidden="1" x14ac:dyDescent="0.3">
      <c r="A389" s="43">
        <v>52841</v>
      </c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23"/>
      <c r="V389" s="43">
        <v>52841</v>
      </c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23"/>
      <c r="AQ389" s="23"/>
      <c r="AR389" s="58"/>
      <c r="AS389" s="59"/>
      <c r="AT389" s="59"/>
      <c r="AU389" s="59"/>
      <c r="AV389" s="59"/>
      <c r="AW389" s="59"/>
      <c r="AX389" s="59"/>
      <c r="AY389" s="59"/>
      <c r="AZ389" s="59"/>
      <c r="BA389" s="59"/>
      <c r="BB389" s="59"/>
      <c r="BC389" s="59"/>
      <c r="BD389" s="59"/>
      <c r="BE389" s="59"/>
      <c r="BF389" s="59"/>
      <c r="BG389" s="59"/>
      <c r="BH389" s="59"/>
      <c r="BI389" s="59"/>
      <c r="BJ389" s="59"/>
      <c r="BK389" s="59"/>
      <c r="BM389" s="58"/>
      <c r="BN389" s="59"/>
      <c r="BO389" s="59"/>
      <c r="BP389" s="59"/>
      <c r="BQ389" s="59"/>
      <c r="BR389" s="59"/>
      <c r="BS389" s="59"/>
      <c r="BT389" s="59"/>
      <c r="BU389" s="59"/>
      <c r="BV389" s="59"/>
      <c r="BW389" s="59"/>
      <c r="BX389" s="59"/>
      <c r="BY389" s="59"/>
      <c r="BZ389" s="59"/>
      <c r="CA389" s="59"/>
      <c r="CB389" s="59"/>
      <c r="CC389" s="59"/>
      <c r="CD389" s="59"/>
      <c r="CE389" s="59"/>
      <c r="CF389" s="59"/>
    </row>
    <row r="390" spans="1:84" s="60" customFormat="1" ht="15" hidden="1" x14ac:dyDescent="0.3">
      <c r="A390" s="43">
        <v>52871</v>
      </c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23"/>
      <c r="V390" s="43">
        <v>52871</v>
      </c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23"/>
      <c r="AQ390" s="23"/>
      <c r="AR390" s="58"/>
      <c r="AS390" s="59"/>
      <c r="AT390" s="59"/>
      <c r="AU390" s="59"/>
      <c r="AV390" s="59"/>
      <c r="AW390" s="59"/>
      <c r="AX390" s="59"/>
      <c r="AY390" s="59"/>
      <c r="AZ390" s="59"/>
      <c r="BA390" s="59"/>
      <c r="BB390" s="59"/>
      <c r="BC390" s="59"/>
      <c r="BD390" s="59"/>
      <c r="BE390" s="59"/>
      <c r="BF390" s="59"/>
      <c r="BG390" s="59"/>
      <c r="BH390" s="59"/>
      <c r="BI390" s="59"/>
      <c r="BJ390" s="59"/>
      <c r="BK390" s="59"/>
      <c r="BM390" s="58"/>
      <c r="BN390" s="59"/>
      <c r="BO390" s="59"/>
      <c r="BP390" s="59"/>
      <c r="BQ390" s="59"/>
      <c r="BR390" s="59"/>
      <c r="BS390" s="59"/>
      <c r="BT390" s="59"/>
      <c r="BU390" s="59"/>
      <c r="BV390" s="59"/>
      <c r="BW390" s="59"/>
      <c r="BX390" s="59"/>
      <c r="BY390" s="59"/>
      <c r="BZ390" s="59"/>
      <c r="CA390" s="59"/>
      <c r="CB390" s="59"/>
      <c r="CC390" s="59"/>
      <c r="CD390" s="59"/>
      <c r="CE390" s="59"/>
      <c r="CF390" s="59"/>
    </row>
    <row r="391" spans="1:84" s="60" customFormat="1" ht="15" hidden="1" x14ac:dyDescent="0.3">
      <c r="A391" s="43">
        <v>52902</v>
      </c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23"/>
      <c r="V391" s="43">
        <v>52902</v>
      </c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23"/>
      <c r="AQ391" s="23"/>
      <c r="AR391" s="58"/>
      <c r="AS391" s="59"/>
      <c r="AT391" s="59"/>
      <c r="AU391" s="59"/>
      <c r="AV391" s="59"/>
      <c r="AW391" s="59"/>
      <c r="AX391" s="59"/>
      <c r="AY391" s="59"/>
      <c r="AZ391" s="59"/>
      <c r="BA391" s="59"/>
      <c r="BB391" s="59"/>
      <c r="BC391" s="59"/>
      <c r="BD391" s="59"/>
      <c r="BE391" s="59"/>
      <c r="BF391" s="59"/>
      <c r="BG391" s="59"/>
      <c r="BH391" s="59"/>
      <c r="BI391" s="59"/>
      <c r="BJ391" s="59"/>
      <c r="BK391" s="59"/>
      <c r="BM391" s="58"/>
      <c r="BN391" s="59"/>
      <c r="BO391" s="59"/>
      <c r="BP391" s="59"/>
      <c r="BQ391" s="59"/>
      <c r="BR391" s="59"/>
      <c r="BS391" s="59"/>
      <c r="BT391" s="59"/>
      <c r="BU391" s="59"/>
      <c r="BV391" s="59"/>
      <c r="BW391" s="59"/>
      <c r="BX391" s="59"/>
      <c r="BY391" s="59"/>
      <c r="BZ391" s="59"/>
      <c r="CA391" s="59"/>
      <c r="CB391" s="59"/>
      <c r="CC391" s="59"/>
      <c r="CD391" s="59"/>
      <c r="CE391" s="59"/>
      <c r="CF391" s="59"/>
    </row>
    <row r="392" spans="1:84" s="60" customFormat="1" ht="15" hidden="1" x14ac:dyDescent="0.3">
      <c r="A392" s="44">
        <v>52932</v>
      </c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23"/>
      <c r="V392" s="44">
        <v>52932</v>
      </c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23"/>
      <c r="AQ392" s="23"/>
      <c r="AR392" s="58"/>
      <c r="AS392" s="59"/>
      <c r="AT392" s="59"/>
      <c r="AU392" s="59"/>
      <c r="AV392" s="59"/>
      <c r="AW392" s="59"/>
      <c r="AX392" s="59"/>
      <c r="AY392" s="59"/>
      <c r="AZ392" s="59"/>
      <c r="BA392" s="59"/>
      <c r="BB392" s="59"/>
      <c r="BC392" s="59"/>
      <c r="BD392" s="59"/>
      <c r="BE392" s="59"/>
      <c r="BF392" s="59"/>
      <c r="BG392" s="59"/>
      <c r="BH392" s="59"/>
      <c r="BI392" s="59"/>
      <c r="BJ392" s="59"/>
      <c r="BK392" s="59"/>
      <c r="BM392" s="58"/>
      <c r="BN392" s="59"/>
      <c r="BO392" s="59"/>
      <c r="BP392" s="59"/>
      <c r="BQ392" s="59"/>
      <c r="BR392" s="59"/>
      <c r="BS392" s="59"/>
      <c r="BT392" s="59"/>
      <c r="BU392" s="59"/>
      <c r="BV392" s="59"/>
      <c r="BW392" s="59"/>
      <c r="BX392" s="59"/>
      <c r="BY392" s="59"/>
      <c r="BZ392" s="59"/>
      <c r="CA392" s="59"/>
      <c r="CB392" s="59"/>
      <c r="CC392" s="59"/>
      <c r="CD392" s="59"/>
      <c r="CE392" s="59"/>
      <c r="CF392" s="59"/>
    </row>
    <row r="393" spans="1:84" s="60" customFormat="1" ht="15" hidden="1" x14ac:dyDescent="0.3">
      <c r="A393" s="45">
        <v>52963</v>
      </c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23"/>
      <c r="V393" s="45">
        <v>52963</v>
      </c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35"/>
      <c r="AN393" s="35"/>
      <c r="AO393" s="35"/>
      <c r="AP393" s="23"/>
      <c r="AQ393" s="23"/>
      <c r="AR393" s="58"/>
      <c r="AS393" s="59"/>
      <c r="AT393" s="59"/>
      <c r="AU393" s="59"/>
      <c r="AV393" s="59"/>
      <c r="AW393" s="59"/>
      <c r="AX393" s="59"/>
      <c r="AY393" s="59"/>
      <c r="AZ393" s="59"/>
      <c r="BA393" s="59"/>
      <c r="BB393" s="59"/>
      <c r="BC393" s="59"/>
      <c r="BD393" s="59"/>
      <c r="BE393" s="59"/>
      <c r="BF393" s="59"/>
      <c r="BG393" s="59"/>
      <c r="BH393" s="59"/>
      <c r="BI393" s="59"/>
      <c r="BJ393" s="59"/>
      <c r="BK393" s="59"/>
      <c r="BM393" s="58"/>
      <c r="BN393" s="59"/>
      <c r="BO393" s="59"/>
      <c r="BP393" s="59"/>
      <c r="BQ393" s="59"/>
      <c r="BR393" s="59"/>
      <c r="BS393" s="59"/>
      <c r="BT393" s="59"/>
      <c r="BU393" s="59"/>
      <c r="BV393" s="59"/>
      <c r="BW393" s="59"/>
      <c r="BX393" s="59"/>
      <c r="BY393" s="59"/>
      <c r="BZ393" s="59"/>
      <c r="CA393" s="59"/>
      <c r="CB393" s="59"/>
      <c r="CC393" s="59"/>
      <c r="CD393" s="59"/>
      <c r="CE393" s="59"/>
      <c r="CF393" s="59"/>
    </row>
    <row r="394" spans="1:84" s="60" customFormat="1" ht="15" hidden="1" x14ac:dyDescent="0.3">
      <c r="A394" s="40">
        <v>52994</v>
      </c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3"/>
      <c r="V394" s="40">
        <v>52994</v>
      </c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3"/>
      <c r="AQ394" s="23"/>
      <c r="AR394" s="58"/>
      <c r="AS394" s="59"/>
      <c r="AT394" s="59"/>
      <c r="AU394" s="59"/>
      <c r="AV394" s="59"/>
      <c r="AW394" s="59"/>
      <c r="AX394" s="59"/>
      <c r="AY394" s="59"/>
      <c r="AZ394" s="59"/>
      <c r="BA394" s="59"/>
      <c r="BB394" s="59"/>
      <c r="BC394" s="59"/>
      <c r="BD394" s="59"/>
      <c r="BE394" s="59"/>
      <c r="BF394" s="59"/>
      <c r="BG394" s="59"/>
      <c r="BH394" s="59"/>
      <c r="BI394" s="59"/>
      <c r="BJ394" s="59"/>
      <c r="BK394" s="59"/>
      <c r="BM394" s="58"/>
      <c r="BN394" s="59"/>
      <c r="BO394" s="59"/>
      <c r="BP394" s="59"/>
      <c r="BQ394" s="59"/>
      <c r="BR394" s="59"/>
      <c r="BS394" s="59"/>
      <c r="BT394" s="59"/>
      <c r="BU394" s="59"/>
      <c r="BV394" s="59"/>
      <c r="BW394" s="59"/>
      <c r="BX394" s="59"/>
      <c r="BY394" s="59"/>
      <c r="BZ394" s="59"/>
      <c r="CA394" s="59"/>
      <c r="CB394" s="59"/>
      <c r="CC394" s="59"/>
      <c r="CD394" s="59"/>
      <c r="CE394" s="59"/>
      <c r="CF394" s="59"/>
    </row>
    <row r="395" spans="1:84" s="60" customFormat="1" ht="15" hidden="1" x14ac:dyDescent="0.3">
      <c r="A395" s="40">
        <v>53022</v>
      </c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3"/>
      <c r="V395" s="40">
        <v>53022</v>
      </c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3"/>
      <c r="AQ395" s="23"/>
      <c r="AR395" s="58"/>
      <c r="AS395" s="59"/>
      <c r="AT395" s="59"/>
      <c r="AU395" s="59"/>
      <c r="AV395" s="59"/>
      <c r="AW395" s="59"/>
      <c r="AX395" s="59"/>
      <c r="AY395" s="59"/>
      <c r="AZ395" s="59"/>
      <c r="BA395" s="59"/>
      <c r="BB395" s="59"/>
      <c r="BC395" s="59"/>
      <c r="BD395" s="59"/>
      <c r="BE395" s="59"/>
      <c r="BF395" s="59"/>
      <c r="BG395" s="59"/>
      <c r="BH395" s="59"/>
      <c r="BI395" s="59"/>
      <c r="BJ395" s="59"/>
      <c r="BK395" s="59"/>
      <c r="BM395" s="58"/>
      <c r="BN395" s="59"/>
      <c r="BO395" s="59"/>
      <c r="BP395" s="59"/>
      <c r="BQ395" s="59"/>
      <c r="BR395" s="59"/>
      <c r="BS395" s="59"/>
      <c r="BT395" s="59"/>
      <c r="BU395" s="59"/>
      <c r="BV395" s="59"/>
      <c r="BW395" s="59"/>
      <c r="BX395" s="59"/>
      <c r="BY395" s="59"/>
      <c r="BZ395" s="59"/>
      <c r="CA395" s="59"/>
      <c r="CB395" s="59"/>
      <c r="CC395" s="59"/>
      <c r="CD395" s="59"/>
      <c r="CE395" s="59"/>
      <c r="CF395" s="59"/>
    </row>
    <row r="396" spans="1:84" s="60" customFormat="1" ht="15" hidden="1" x14ac:dyDescent="0.3">
      <c r="A396" s="40">
        <v>53053</v>
      </c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3"/>
      <c r="V396" s="40">
        <v>53053</v>
      </c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3"/>
      <c r="AQ396" s="23"/>
      <c r="AR396" s="58"/>
      <c r="AS396" s="59"/>
      <c r="AT396" s="59"/>
      <c r="AU396" s="59"/>
      <c r="AV396" s="59"/>
      <c r="AW396" s="59"/>
      <c r="AX396" s="59"/>
      <c r="AY396" s="59"/>
      <c r="AZ396" s="59"/>
      <c r="BA396" s="59"/>
      <c r="BB396" s="59"/>
      <c r="BC396" s="59"/>
      <c r="BD396" s="59"/>
      <c r="BE396" s="59"/>
      <c r="BF396" s="59"/>
      <c r="BG396" s="59"/>
      <c r="BH396" s="59"/>
      <c r="BI396" s="59"/>
      <c r="BJ396" s="59"/>
      <c r="BK396" s="59"/>
      <c r="BM396" s="58"/>
      <c r="BN396" s="59"/>
      <c r="BO396" s="59"/>
      <c r="BP396" s="59"/>
      <c r="BQ396" s="59"/>
      <c r="BR396" s="59"/>
      <c r="BS396" s="59"/>
      <c r="BT396" s="59"/>
      <c r="BU396" s="59"/>
      <c r="BV396" s="59"/>
      <c r="BW396" s="59"/>
      <c r="BX396" s="59"/>
      <c r="BY396" s="59"/>
      <c r="BZ396" s="59"/>
      <c r="CA396" s="59"/>
      <c r="CB396" s="59"/>
      <c r="CC396" s="59"/>
      <c r="CD396" s="59"/>
      <c r="CE396" s="59"/>
      <c r="CF396" s="59"/>
    </row>
    <row r="397" spans="1:84" s="60" customFormat="1" ht="15" hidden="1" x14ac:dyDescent="0.3">
      <c r="A397" s="40">
        <v>53083</v>
      </c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3"/>
      <c r="V397" s="40">
        <v>53083</v>
      </c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3"/>
      <c r="AQ397" s="23"/>
      <c r="AR397" s="58"/>
      <c r="AS397" s="59"/>
      <c r="AT397" s="59"/>
      <c r="AU397" s="59"/>
      <c r="AV397" s="59"/>
      <c r="AW397" s="59"/>
      <c r="AX397" s="59"/>
      <c r="AY397" s="59"/>
      <c r="AZ397" s="59"/>
      <c r="BA397" s="59"/>
      <c r="BB397" s="59"/>
      <c r="BC397" s="59"/>
      <c r="BD397" s="59"/>
      <c r="BE397" s="59"/>
      <c r="BF397" s="59"/>
      <c r="BG397" s="59"/>
      <c r="BH397" s="59"/>
      <c r="BI397" s="59"/>
      <c r="BJ397" s="59"/>
      <c r="BK397" s="59"/>
      <c r="BM397" s="58"/>
      <c r="BN397" s="59"/>
      <c r="BO397" s="59"/>
      <c r="BP397" s="59"/>
      <c r="BQ397" s="59"/>
      <c r="BR397" s="59"/>
      <c r="BS397" s="59"/>
      <c r="BT397" s="59"/>
      <c r="BU397" s="59"/>
      <c r="BV397" s="59"/>
      <c r="BW397" s="59"/>
      <c r="BX397" s="59"/>
      <c r="BY397" s="59"/>
      <c r="BZ397" s="59"/>
      <c r="CA397" s="59"/>
      <c r="CB397" s="59"/>
      <c r="CC397" s="59"/>
      <c r="CD397" s="59"/>
      <c r="CE397" s="59"/>
      <c r="CF397" s="59"/>
    </row>
    <row r="398" spans="1:84" s="60" customFormat="1" ht="15" hidden="1" x14ac:dyDescent="0.3">
      <c r="A398" s="40">
        <v>53114</v>
      </c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3"/>
      <c r="V398" s="40">
        <v>53114</v>
      </c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3"/>
      <c r="AQ398" s="23"/>
      <c r="AR398" s="58"/>
      <c r="AS398" s="59"/>
      <c r="AT398" s="59"/>
      <c r="AU398" s="59"/>
      <c r="AV398" s="59"/>
      <c r="AW398" s="59"/>
      <c r="AX398" s="59"/>
      <c r="AY398" s="59"/>
      <c r="AZ398" s="59"/>
      <c r="BA398" s="59"/>
      <c r="BB398" s="59"/>
      <c r="BC398" s="59"/>
      <c r="BD398" s="59"/>
      <c r="BE398" s="59"/>
      <c r="BF398" s="59"/>
      <c r="BG398" s="59"/>
      <c r="BH398" s="59"/>
      <c r="BI398" s="59"/>
      <c r="BJ398" s="59"/>
      <c r="BK398" s="59"/>
      <c r="BM398" s="58"/>
      <c r="BN398" s="59"/>
      <c r="BO398" s="59"/>
      <c r="BP398" s="59"/>
      <c r="BQ398" s="59"/>
      <c r="BR398" s="59"/>
      <c r="BS398" s="59"/>
      <c r="BT398" s="59"/>
      <c r="BU398" s="59"/>
      <c r="BV398" s="59"/>
      <c r="BW398" s="59"/>
      <c r="BX398" s="59"/>
      <c r="BY398" s="59"/>
      <c r="BZ398" s="59"/>
      <c r="CA398" s="59"/>
      <c r="CB398" s="59"/>
      <c r="CC398" s="59"/>
      <c r="CD398" s="59"/>
      <c r="CE398" s="59"/>
      <c r="CF398" s="59"/>
    </row>
    <row r="399" spans="1:84" s="60" customFormat="1" ht="15" hidden="1" x14ac:dyDescent="0.3">
      <c r="A399" s="40">
        <v>53144</v>
      </c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3"/>
      <c r="V399" s="40">
        <v>53144</v>
      </c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3"/>
      <c r="AQ399" s="23"/>
      <c r="AR399" s="58"/>
      <c r="AS399" s="59"/>
      <c r="AT399" s="59"/>
      <c r="AU399" s="59"/>
      <c r="AV399" s="59"/>
      <c r="AW399" s="59"/>
      <c r="AX399" s="59"/>
      <c r="AY399" s="59"/>
      <c r="AZ399" s="59"/>
      <c r="BA399" s="59"/>
      <c r="BB399" s="59"/>
      <c r="BC399" s="59"/>
      <c r="BD399" s="59"/>
      <c r="BE399" s="59"/>
      <c r="BF399" s="59"/>
      <c r="BG399" s="59"/>
      <c r="BH399" s="59"/>
      <c r="BI399" s="59"/>
      <c r="BJ399" s="59"/>
      <c r="BK399" s="59"/>
      <c r="BM399" s="58"/>
      <c r="BN399" s="59"/>
      <c r="BO399" s="59"/>
      <c r="BP399" s="59"/>
      <c r="BQ399" s="59"/>
      <c r="BR399" s="59"/>
      <c r="BS399" s="59"/>
      <c r="BT399" s="59"/>
      <c r="BU399" s="59"/>
      <c r="BV399" s="59"/>
      <c r="BW399" s="59"/>
      <c r="BX399" s="59"/>
      <c r="BY399" s="59"/>
      <c r="BZ399" s="59"/>
      <c r="CA399" s="59"/>
      <c r="CB399" s="59"/>
      <c r="CC399" s="59"/>
      <c r="CD399" s="59"/>
      <c r="CE399" s="59"/>
      <c r="CF399" s="59"/>
    </row>
    <row r="400" spans="1:84" s="60" customFormat="1" ht="15" hidden="1" x14ac:dyDescent="0.3">
      <c r="A400" s="40">
        <v>53175</v>
      </c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3"/>
      <c r="V400" s="40">
        <v>53175</v>
      </c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3"/>
      <c r="AQ400" s="23"/>
      <c r="AR400" s="58"/>
      <c r="AS400" s="59"/>
      <c r="AT400" s="59"/>
      <c r="AU400" s="59"/>
      <c r="AV400" s="59"/>
      <c r="AW400" s="59"/>
      <c r="AX400" s="59"/>
      <c r="AY400" s="59"/>
      <c r="AZ400" s="59"/>
      <c r="BA400" s="59"/>
      <c r="BB400" s="59"/>
      <c r="BC400" s="59"/>
      <c r="BD400" s="59"/>
      <c r="BE400" s="59"/>
      <c r="BF400" s="59"/>
      <c r="BG400" s="59"/>
      <c r="BH400" s="59"/>
      <c r="BI400" s="59"/>
      <c r="BJ400" s="59"/>
      <c r="BK400" s="59"/>
      <c r="BM400" s="58"/>
      <c r="BN400" s="59"/>
      <c r="BO400" s="59"/>
      <c r="BP400" s="59"/>
      <c r="BQ400" s="59"/>
      <c r="BR400" s="59"/>
      <c r="BS400" s="59"/>
      <c r="BT400" s="59"/>
      <c r="BU400" s="59"/>
      <c r="BV400" s="59"/>
      <c r="BW400" s="59"/>
      <c r="BX400" s="59"/>
      <c r="BY400" s="59"/>
      <c r="BZ400" s="59"/>
      <c r="CA400" s="59"/>
      <c r="CB400" s="59"/>
      <c r="CC400" s="59"/>
      <c r="CD400" s="59"/>
      <c r="CE400" s="59"/>
      <c r="CF400" s="59"/>
    </row>
    <row r="401" spans="1:84" s="60" customFormat="1" ht="15" hidden="1" x14ac:dyDescent="0.3">
      <c r="A401" s="40">
        <v>53206</v>
      </c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3"/>
      <c r="V401" s="40">
        <v>53206</v>
      </c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3"/>
      <c r="AQ401" s="23"/>
      <c r="AR401" s="58"/>
      <c r="AS401" s="59"/>
      <c r="AT401" s="59"/>
      <c r="AU401" s="59"/>
      <c r="AV401" s="59"/>
      <c r="AW401" s="59"/>
      <c r="AX401" s="59"/>
      <c r="AY401" s="59"/>
      <c r="AZ401" s="59"/>
      <c r="BA401" s="59"/>
      <c r="BB401" s="59"/>
      <c r="BC401" s="59"/>
      <c r="BD401" s="59"/>
      <c r="BE401" s="59"/>
      <c r="BF401" s="59"/>
      <c r="BG401" s="59"/>
      <c r="BH401" s="59"/>
      <c r="BI401" s="59"/>
      <c r="BJ401" s="59"/>
      <c r="BK401" s="59"/>
      <c r="BM401" s="58"/>
      <c r="BN401" s="59"/>
      <c r="BO401" s="59"/>
      <c r="BP401" s="59"/>
      <c r="BQ401" s="59"/>
      <c r="BR401" s="59"/>
      <c r="BS401" s="59"/>
      <c r="BT401" s="59"/>
      <c r="BU401" s="59"/>
      <c r="BV401" s="59"/>
      <c r="BW401" s="59"/>
      <c r="BX401" s="59"/>
      <c r="BY401" s="59"/>
      <c r="BZ401" s="59"/>
      <c r="CA401" s="59"/>
      <c r="CB401" s="59"/>
      <c r="CC401" s="59"/>
      <c r="CD401" s="59"/>
      <c r="CE401" s="59"/>
      <c r="CF401" s="59"/>
    </row>
    <row r="402" spans="1:84" s="60" customFormat="1" ht="15" hidden="1" x14ac:dyDescent="0.3">
      <c r="A402" s="40">
        <v>53236</v>
      </c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3"/>
      <c r="V402" s="40">
        <v>53236</v>
      </c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3"/>
      <c r="AQ402" s="23"/>
      <c r="AR402" s="58"/>
      <c r="AS402" s="59"/>
      <c r="AT402" s="59"/>
      <c r="AU402" s="59"/>
      <c r="AV402" s="59"/>
      <c r="AW402" s="59"/>
      <c r="AX402" s="59"/>
      <c r="AY402" s="59"/>
      <c r="AZ402" s="59"/>
      <c r="BA402" s="59"/>
      <c r="BB402" s="59"/>
      <c r="BC402" s="59"/>
      <c r="BD402" s="59"/>
      <c r="BE402" s="59"/>
      <c r="BF402" s="59"/>
      <c r="BG402" s="59"/>
      <c r="BH402" s="59"/>
      <c r="BI402" s="59"/>
      <c r="BJ402" s="59"/>
      <c r="BK402" s="59"/>
      <c r="BM402" s="58"/>
      <c r="BN402" s="59"/>
      <c r="BO402" s="59"/>
      <c r="BP402" s="59"/>
      <c r="BQ402" s="59"/>
      <c r="BR402" s="59"/>
      <c r="BS402" s="59"/>
      <c r="BT402" s="59"/>
      <c r="BU402" s="59"/>
      <c r="BV402" s="59"/>
      <c r="BW402" s="59"/>
      <c r="BX402" s="59"/>
      <c r="BY402" s="59"/>
      <c r="BZ402" s="59"/>
      <c r="CA402" s="59"/>
      <c r="CB402" s="59"/>
      <c r="CC402" s="59"/>
      <c r="CD402" s="59"/>
      <c r="CE402" s="59"/>
      <c r="CF402" s="59"/>
    </row>
    <row r="403" spans="1:84" s="60" customFormat="1" ht="15" hidden="1" x14ac:dyDescent="0.3">
      <c r="A403" s="40">
        <v>53267</v>
      </c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3"/>
      <c r="V403" s="40">
        <v>53267</v>
      </c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3"/>
      <c r="AQ403" s="23"/>
      <c r="AR403" s="58"/>
      <c r="AS403" s="59"/>
      <c r="AT403" s="59"/>
      <c r="AU403" s="59"/>
      <c r="AV403" s="59"/>
      <c r="AW403" s="59"/>
      <c r="AX403" s="59"/>
      <c r="AY403" s="59"/>
      <c r="AZ403" s="59"/>
      <c r="BA403" s="59"/>
      <c r="BB403" s="59"/>
      <c r="BC403" s="59"/>
      <c r="BD403" s="59"/>
      <c r="BE403" s="59"/>
      <c r="BF403" s="59"/>
      <c r="BG403" s="59"/>
      <c r="BH403" s="59"/>
      <c r="BI403" s="59"/>
      <c r="BJ403" s="59"/>
      <c r="BK403" s="59"/>
      <c r="BM403" s="58"/>
      <c r="BN403" s="59"/>
      <c r="BO403" s="59"/>
      <c r="BP403" s="59"/>
      <c r="BQ403" s="59"/>
      <c r="BR403" s="59"/>
      <c r="BS403" s="59"/>
      <c r="BT403" s="59"/>
      <c r="BU403" s="59"/>
      <c r="BV403" s="59"/>
      <c r="BW403" s="59"/>
      <c r="BX403" s="59"/>
      <c r="BY403" s="59"/>
      <c r="BZ403" s="59"/>
      <c r="CA403" s="59"/>
      <c r="CB403" s="59"/>
      <c r="CC403" s="59"/>
      <c r="CD403" s="59"/>
      <c r="CE403" s="59"/>
      <c r="CF403" s="59"/>
    </row>
    <row r="404" spans="1:84" s="60" customFormat="1" ht="15" hidden="1" x14ac:dyDescent="0.3">
      <c r="A404" s="41">
        <v>53297</v>
      </c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3"/>
      <c r="V404" s="41">
        <v>53297</v>
      </c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3"/>
      <c r="AQ404" s="23"/>
      <c r="AR404" s="58"/>
      <c r="AS404" s="59"/>
      <c r="AT404" s="59"/>
      <c r="AU404" s="59"/>
      <c r="AV404" s="59"/>
      <c r="AW404" s="59"/>
      <c r="AX404" s="59"/>
      <c r="AY404" s="59"/>
      <c r="AZ404" s="59"/>
      <c r="BA404" s="59"/>
      <c r="BB404" s="59"/>
      <c r="BC404" s="59"/>
      <c r="BD404" s="59"/>
      <c r="BE404" s="59"/>
      <c r="BF404" s="59"/>
      <c r="BG404" s="59"/>
      <c r="BH404" s="59"/>
      <c r="BI404" s="59"/>
      <c r="BJ404" s="59"/>
      <c r="BK404" s="59"/>
      <c r="BM404" s="58"/>
      <c r="BN404" s="59"/>
      <c r="BO404" s="59"/>
      <c r="BP404" s="59"/>
      <c r="BQ404" s="59"/>
      <c r="BR404" s="59"/>
      <c r="BS404" s="59"/>
      <c r="BT404" s="59"/>
      <c r="BU404" s="59"/>
      <c r="BV404" s="59"/>
      <c r="BW404" s="59"/>
      <c r="BX404" s="59"/>
      <c r="BY404" s="59"/>
      <c r="BZ404" s="59"/>
      <c r="CA404" s="59"/>
      <c r="CB404" s="59"/>
      <c r="CC404" s="59"/>
      <c r="CD404" s="59"/>
      <c r="CE404" s="59"/>
      <c r="CF404" s="59"/>
    </row>
    <row r="405" spans="1:84" s="60" customFormat="1" ht="15" hidden="1" x14ac:dyDescent="0.3">
      <c r="A405" s="42">
        <v>53328</v>
      </c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3"/>
      <c r="V405" s="42">
        <v>53328</v>
      </c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3"/>
      <c r="AQ405" s="23"/>
      <c r="AR405" s="58"/>
      <c r="AS405" s="59"/>
      <c r="AT405" s="59"/>
      <c r="AU405" s="59"/>
      <c r="AV405" s="59"/>
      <c r="AW405" s="59"/>
      <c r="AX405" s="59"/>
      <c r="AY405" s="59"/>
      <c r="AZ405" s="59"/>
      <c r="BA405" s="59"/>
      <c r="BB405" s="59"/>
      <c r="BC405" s="59"/>
      <c r="BD405" s="59"/>
      <c r="BE405" s="59"/>
      <c r="BF405" s="59"/>
      <c r="BG405" s="59"/>
      <c r="BH405" s="59"/>
      <c r="BI405" s="59"/>
      <c r="BJ405" s="59"/>
      <c r="BK405" s="59"/>
      <c r="BM405" s="58"/>
      <c r="BN405" s="59"/>
      <c r="BO405" s="59"/>
      <c r="BP405" s="59"/>
      <c r="BQ405" s="59"/>
      <c r="BR405" s="59"/>
      <c r="BS405" s="59"/>
      <c r="BT405" s="59"/>
      <c r="BU405" s="59"/>
      <c r="BV405" s="59"/>
      <c r="BW405" s="59"/>
      <c r="BX405" s="59"/>
      <c r="BY405" s="59"/>
      <c r="BZ405" s="59"/>
      <c r="CA405" s="59"/>
      <c r="CB405" s="59"/>
      <c r="CC405" s="59"/>
      <c r="CD405" s="59"/>
      <c r="CE405" s="59"/>
      <c r="CF405" s="59"/>
    </row>
    <row r="406" spans="1:84" s="60" customFormat="1" ht="15" hidden="1" x14ac:dyDescent="0.3">
      <c r="A406" s="43">
        <v>53359</v>
      </c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23"/>
      <c r="V406" s="43">
        <v>53359</v>
      </c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23"/>
      <c r="AQ406" s="23"/>
      <c r="AR406" s="58"/>
      <c r="AS406" s="59"/>
      <c r="AT406" s="59"/>
      <c r="AU406" s="59"/>
      <c r="AV406" s="59"/>
      <c r="AW406" s="59"/>
      <c r="AX406" s="59"/>
      <c r="AY406" s="59"/>
      <c r="AZ406" s="59"/>
      <c r="BA406" s="59"/>
      <c r="BB406" s="59"/>
      <c r="BC406" s="59"/>
      <c r="BD406" s="59"/>
      <c r="BE406" s="59"/>
      <c r="BF406" s="59"/>
      <c r="BG406" s="59"/>
      <c r="BH406" s="59"/>
      <c r="BI406" s="59"/>
      <c r="BJ406" s="59"/>
      <c r="BK406" s="59"/>
      <c r="BM406" s="58"/>
      <c r="BN406" s="59"/>
      <c r="BO406" s="59"/>
      <c r="BP406" s="59"/>
      <c r="BQ406" s="59"/>
      <c r="BR406" s="59"/>
      <c r="BS406" s="59"/>
      <c r="BT406" s="59"/>
      <c r="BU406" s="59"/>
      <c r="BV406" s="59"/>
      <c r="BW406" s="59"/>
      <c r="BX406" s="59"/>
      <c r="BY406" s="59"/>
      <c r="BZ406" s="59"/>
      <c r="CA406" s="59"/>
      <c r="CB406" s="59"/>
      <c r="CC406" s="59"/>
      <c r="CD406" s="59"/>
      <c r="CE406" s="59"/>
      <c r="CF406" s="59"/>
    </row>
    <row r="407" spans="1:84" s="60" customFormat="1" ht="15" hidden="1" x14ac:dyDescent="0.3">
      <c r="A407" s="43">
        <v>53387</v>
      </c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23"/>
      <c r="V407" s="43">
        <v>53387</v>
      </c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23"/>
      <c r="AQ407" s="23"/>
      <c r="AR407" s="58"/>
      <c r="AS407" s="59"/>
      <c r="AT407" s="59"/>
      <c r="AU407" s="59"/>
      <c r="AV407" s="59"/>
      <c r="AW407" s="59"/>
      <c r="AX407" s="59"/>
      <c r="AY407" s="59"/>
      <c r="AZ407" s="59"/>
      <c r="BA407" s="59"/>
      <c r="BB407" s="59"/>
      <c r="BC407" s="59"/>
      <c r="BD407" s="59"/>
      <c r="BE407" s="59"/>
      <c r="BF407" s="59"/>
      <c r="BG407" s="59"/>
      <c r="BH407" s="59"/>
      <c r="BI407" s="59"/>
      <c r="BJ407" s="59"/>
      <c r="BK407" s="59"/>
      <c r="BM407" s="58"/>
      <c r="BN407" s="59"/>
      <c r="BO407" s="59"/>
      <c r="BP407" s="59"/>
      <c r="BQ407" s="59"/>
      <c r="BR407" s="59"/>
      <c r="BS407" s="59"/>
      <c r="BT407" s="59"/>
      <c r="BU407" s="59"/>
      <c r="BV407" s="59"/>
      <c r="BW407" s="59"/>
      <c r="BX407" s="59"/>
      <c r="BY407" s="59"/>
      <c r="BZ407" s="59"/>
      <c r="CA407" s="59"/>
      <c r="CB407" s="59"/>
      <c r="CC407" s="59"/>
      <c r="CD407" s="59"/>
      <c r="CE407" s="59"/>
      <c r="CF407" s="59"/>
    </row>
    <row r="408" spans="1:84" s="60" customFormat="1" ht="15" hidden="1" x14ac:dyDescent="0.3">
      <c r="A408" s="43">
        <v>53418</v>
      </c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23"/>
      <c r="V408" s="43">
        <v>53418</v>
      </c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23"/>
      <c r="AQ408" s="23"/>
      <c r="AR408" s="58"/>
      <c r="AS408" s="59"/>
      <c r="AT408" s="59"/>
      <c r="AU408" s="59"/>
      <c r="AV408" s="59"/>
      <c r="AW408" s="59"/>
      <c r="AX408" s="59"/>
      <c r="AY408" s="59"/>
      <c r="AZ408" s="59"/>
      <c r="BA408" s="59"/>
      <c r="BB408" s="59"/>
      <c r="BC408" s="59"/>
      <c r="BD408" s="59"/>
      <c r="BE408" s="59"/>
      <c r="BF408" s="59"/>
      <c r="BG408" s="59"/>
      <c r="BH408" s="59"/>
      <c r="BI408" s="59"/>
      <c r="BJ408" s="59"/>
      <c r="BK408" s="59"/>
      <c r="BM408" s="58"/>
      <c r="BN408" s="59"/>
      <c r="BO408" s="59"/>
      <c r="BP408" s="59"/>
      <c r="BQ408" s="59"/>
      <c r="BR408" s="59"/>
      <c r="BS408" s="59"/>
      <c r="BT408" s="59"/>
      <c r="BU408" s="59"/>
      <c r="BV408" s="59"/>
      <c r="BW408" s="59"/>
      <c r="BX408" s="59"/>
      <c r="BY408" s="59"/>
      <c r="BZ408" s="59"/>
      <c r="CA408" s="59"/>
      <c r="CB408" s="59"/>
      <c r="CC408" s="59"/>
      <c r="CD408" s="59"/>
      <c r="CE408" s="59"/>
      <c r="CF408" s="59"/>
    </row>
    <row r="409" spans="1:84" s="60" customFormat="1" ht="15" hidden="1" x14ac:dyDescent="0.3">
      <c r="A409" s="43">
        <v>53448</v>
      </c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23"/>
      <c r="V409" s="43">
        <v>53448</v>
      </c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23"/>
      <c r="AQ409" s="23"/>
      <c r="AR409" s="58"/>
      <c r="AS409" s="59"/>
      <c r="AT409" s="59"/>
      <c r="AU409" s="59"/>
      <c r="AV409" s="59"/>
      <c r="AW409" s="59"/>
      <c r="AX409" s="59"/>
      <c r="AY409" s="59"/>
      <c r="AZ409" s="59"/>
      <c r="BA409" s="59"/>
      <c r="BB409" s="59"/>
      <c r="BC409" s="59"/>
      <c r="BD409" s="59"/>
      <c r="BE409" s="59"/>
      <c r="BF409" s="59"/>
      <c r="BG409" s="59"/>
      <c r="BH409" s="59"/>
      <c r="BI409" s="59"/>
      <c r="BJ409" s="59"/>
      <c r="BK409" s="59"/>
      <c r="BM409" s="58"/>
      <c r="BN409" s="59"/>
      <c r="BO409" s="59"/>
      <c r="BP409" s="59"/>
      <c r="BQ409" s="59"/>
      <c r="BR409" s="59"/>
      <c r="BS409" s="59"/>
      <c r="BT409" s="59"/>
      <c r="BU409" s="59"/>
      <c r="BV409" s="59"/>
      <c r="BW409" s="59"/>
      <c r="BX409" s="59"/>
      <c r="BY409" s="59"/>
      <c r="BZ409" s="59"/>
      <c r="CA409" s="59"/>
      <c r="CB409" s="59"/>
      <c r="CC409" s="59"/>
      <c r="CD409" s="59"/>
      <c r="CE409" s="59"/>
      <c r="CF409" s="59"/>
    </row>
    <row r="410" spans="1:84" s="60" customFormat="1" ht="15" hidden="1" x14ac:dyDescent="0.3">
      <c r="A410" s="43">
        <v>53479</v>
      </c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23"/>
      <c r="V410" s="43">
        <v>53479</v>
      </c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23"/>
      <c r="AQ410" s="23"/>
      <c r="AR410" s="58"/>
      <c r="AS410" s="59"/>
      <c r="AT410" s="59"/>
      <c r="AU410" s="59"/>
      <c r="AV410" s="59"/>
      <c r="AW410" s="59"/>
      <c r="AX410" s="59"/>
      <c r="AY410" s="59"/>
      <c r="AZ410" s="59"/>
      <c r="BA410" s="59"/>
      <c r="BB410" s="59"/>
      <c r="BC410" s="59"/>
      <c r="BD410" s="59"/>
      <c r="BE410" s="59"/>
      <c r="BF410" s="59"/>
      <c r="BG410" s="59"/>
      <c r="BH410" s="59"/>
      <c r="BI410" s="59"/>
      <c r="BJ410" s="59"/>
      <c r="BK410" s="59"/>
      <c r="BM410" s="58"/>
      <c r="BN410" s="59"/>
      <c r="BO410" s="59"/>
      <c r="BP410" s="59"/>
      <c r="BQ410" s="59"/>
      <c r="BR410" s="59"/>
      <c r="BS410" s="59"/>
      <c r="BT410" s="59"/>
      <c r="BU410" s="59"/>
      <c r="BV410" s="59"/>
      <c r="BW410" s="59"/>
      <c r="BX410" s="59"/>
      <c r="BY410" s="59"/>
      <c r="BZ410" s="59"/>
      <c r="CA410" s="59"/>
      <c r="CB410" s="59"/>
      <c r="CC410" s="59"/>
      <c r="CD410" s="59"/>
      <c r="CE410" s="59"/>
      <c r="CF410" s="59"/>
    </row>
    <row r="411" spans="1:84" s="60" customFormat="1" ht="15" hidden="1" x14ac:dyDescent="0.3">
      <c r="A411" s="43">
        <v>53509</v>
      </c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23"/>
      <c r="V411" s="43">
        <v>53509</v>
      </c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23"/>
      <c r="AQ411" s="23"/>
      <c r="AR411" s="58"/>
      <c r="AS411" s="59"/>
      <c r="AT411" s="59"/>
      <c r="AU411" s="59"/>
      <c r="AV411" s="59"/>
      <c r="AW411" s="59"/>
      <c r="AX411" s="59"/>
      <c r="AY411" s="59"/>
      <c r="AZ411" s="59"/>
      <c r="BA411" s="59"/>
      <c r="BB411" s="59"/>
      <c r="BC411" s="59"/>
      <c r="BD411" s="59"/>
      <c r="BE411" s="59"/>
      <c r="BF411" s="59"/>
      <c r="BG411" s="59"/>
      <c r="BH411" s="59"/>
      <c r="BI411" s="59"/>
      <c r="BJ411" s="59"/>
      <c r="BK411" s="59"/>
      <c r="BM411" s="58"/>
      <c r="BN411" s="59"/>
      <c r="BO411" s="59"/>
      <c r="BP411" s="59"/>
      <c r="BQ411" s="59"/>
      <c r="BR411" s="59"/>
      <c r="BS411" s="59"/>
      <c r="BT411" s="59"/>
      <c r="BU411" s="59"/>
      <c r="BV411" s="59"/>
      <c r="BW411" s="59"/>
      <c r="BX411" s="59"/>
      <c r="BY411" s="59"/>
      <c r="BZ411" s="59"/>
      <c r="CA411" s="59"/>
      <c r="CB411" s="59"/>
      <c r="CC411" s="59"/>
      <c r="CD411" s="59"/>
      <c r="CE411" s="59"/>
      <c r="CF411" s="59"/>
    </row>
    <row r="412" spans="1:84" s="60" customFormat="1" ht="15" hidden="1" x14ac:dyDescent="0.3">
      <c r="A412" s="43">
        <v>53540</v>
      </c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23"/>
      <c r="V412" s="43">
        <v>53540</v>
      </c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23"/>
      <c r="AQ412" s="23"/>
      <c r="AR412" s="58"/>
      <c r="AS412" s="59"/>
      <c r="AT412" s="59"/>
      <c r="AU412" s="59"/>
      <c r="AV412" s="59"/>
      <c r="AW412" s="59"/>
      <c r="AX412" s="59"/>
      <c r="AY412" s="59"/>
      <c r="AZ412" s="59"/>
      <c r="BA412" s="59"/>
      <c r="BB412" s="59"/>
      <c r="BC412" s="59"/>
      <c r="BD412" s="59"/>
      <c r="BE412" s="59"/>
      <c r="BF412" s="59"/>
      <c r="BG412" s="59"/>
      <c r="BH412" s="59"/>
      <c r="BI412" s="59"/>
      <c r="BJ412" s="59"/>
      <c r="BK412" s="59"/>
      <c r="BM412" s="58"/>
      <c r="BN412" s="59"/>
      <c r="BO412" s="59"/>
      <c r="BP412" s="59"/>
      <c r="BQ412" s="59"/>
      <c r="BR412" s="59"/>
      <c r="BS412" s="59"/>
      <c r="BT412" s="59"/>
      <c r="BU412" s="59"/>
      <c r="BV412" s="59"/>
      <c r="BW412" s="59"/>
      <c r="BX412" s="59"/>
      <c r="BY412" s="59"/>
      <c r="BZ412" s="59"/>
      <c r="CA412" s="59"/>
      <c r="CB412" s="59"/>
      <c r="CC412" s="59"/>
      <c r="CD412" s="59"/>
      <c r="CE412" s="59"/>
      <c r="CF412" s="59"/>
    </row>
    <row r="413" spans="1:84" s="60" customFormat="1" ht="15" hidden="1" x14ac:dyDescent="0.3">
      <c r="A413" s="43">
        <v>53571</v>
      </c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23"/>
      <c r="V413" s="43">
        <v>53571</v>
      </c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23"/>
      <c r="AQ413" s="23"/>
      <c r="AR413" s="58"/>
      <c r="AS413" s="59"/>
      <c r="AT413" s="59"/>
      <c r="AU413" s="59"/>
      <c r="AV413" s="59"/>
      <c r="AW413" s="59"/>
      <c r="AX413" s="59"/>
      <c r="AY413" s="59"/>
      <c r="AZ413" s="59"/>
      <c r="BA413" s="59"/>
      <c r="BB413" s="59"/>
      <c r="BC413" s="59"/>
      <c r="BD413" s="59"/>
      <c r="BE413" s="59"/>
      <c r="BF413" s="59"/>
      <c r="BG413" s="59"/>
      <c r="BH413" s="59"/>
      <c r="BI413" s="59"/>
      <c r="BJ413" s="59"/>
      <c r="BK413" s="59"/>
      <c r="BM413" s="58"/>
      <c r="BN413" s="59"/>
      <c r="BO413" s="59"/>
      <c r="BP413" s="59"/>
      <c r="BQ413" s="59"/>
      <c r="BR413" s="59"/>
      <c r="BS413" s="59"/>
      <c r="BT413" s="59"/>
      <c r="BU413" s="59"/>
      <c r="BV413" s="59"/>
      <c r="BW413" s="59"/>
      <c r="BX413" s="59"/>
      <c r="BY413" s="59"/>
      <c r="BZ413" s="59"/>
      <c r="CA413" s="59"/>
      <c r="CB413" s="59"/>
      <c r="CC413" s="59"/>
      <c r="CD413" s="59"/>
      <c r="CE413" s="59"/>
      <c r="CF413" s="59"/>
    </row>
    <row r="414" spans="1:84" s="60" customFormat="1" ht="15" hidden="1" x14ac:dyDescent="0.3">
      <c r="A414" s="43">
        <v>53601</v>
      </c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23"/>
      <c r="V414" s="43">
        <v>53601</v>
      </c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23"/>
      <c r="AQ414" s="23"/>
      <c r="AR414" s="58"/>
      <c r="AS414" s="59"/>
      <c r="AT414" s="59"/>
      <c r="AU414" s="59"/>
      <c r="AV414" s="59"/>
      <c r="AW414" s="59"/>
      <c r="AX414" s="59"/>
      <c r="AY414" s="59"/>
      <c r="AZ414" s="59"/>
      <c r="BA414" s="59"/>
      <c r="BB414" s="59"/>
      <c r="BC414" s="59"/>
      <c r="BD414" s="59"/>
      <c r="BE414" s="59"/>
      <c r="BF414" s="59"/>
      <c r="BG414" s="59"/>
      <c r="BH414" s="59"/>
      <c r="BI414" s="59"/>
      <c r="BJ414" s="59"/>
      <c r="BK414" s="59"/>
      <c r="BM414" s="58"/>
      <c r="BN414" s="59"/>
      <c r="BO414" s="59"/>
      <c r="BP414" s="59"/>
      <c r="BQ414" s="59"/>
      <c r="BR414" s="59"/>
      <c r="BS414" s="59"/>
      <c r="BT414" s="59"/>
      <c r="BU414" s="59"/>
      <c r="BV414" s="59"/>
      <c r="BW414" s="59"/>
      <c r="BX414" s="59"/>
      <c r="BY414" s="59"/>
      <c r="BZ414" s="59"/>
      <c r="CA414" s="59"/>
      <c r="CB414" s="59"/>
      <c r="CC414" s="59"/>
      <c r="CD414" s="59"/>
      <c r="CE414" s="59"/>
      <c r="CF414" s="59"/>
    </row>
    <row r="415" spans="1:84" s="60" customFormat="1" ht="15" hidden="1" x14ac:dyDescent="0.3">
      <c r="A415" s="43">
        <v>53632</v>
      </c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23"/>
      <c r="V415" s="43">
        <v>53632</v>
      </c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23"/>
      <c r="AQ415" s="23"/>
      <c r="AR415" s="58"/>
      <c r="AS415" s="59"/>
      <c r="AT415" s="59"/>
      <c r="AU415" s="59"/>
      <c r="AV415" s="59"/>
      <c r="AW415" s="59"/>
      <c r="AX415" s="59"/>
      <c r="AY415" s="59"/>
      <c r="AZ415" s="59"/>
      <c r="BA415" s="59"/>
      <c r="BB415" s="59"/>
      <c r="BC415" s="59"/>
      <c r="BD415" s="59"/>
      <c r="BE415" s="59"/>
      <c r="BF415" s="59"/>
      <c r="BG415" s="59"/>
      <c r="BH415" s="59"/>
      <c r="BI415" s="59"/>
      <c r="BJ415" s="59"/>
      <c r="BK415" s="59"/>
      <c r="BM415" s="58"/>
      <c r="BN415" s="59"/>
      <c r="BO415" s="59"/>
      <c r="BP415" s="59"/>
      <c r="BQ415" s="59"/>
      <c r="BR415" s="59"/>
      <c r="BS415" s="59"/>
      <c r="BT415" s="59"/>
      <c r="BU415" s="59"/>
      <c r="BV415" s="59"/>
      <c r="BW415" s="59"/>
      <c r="BX415" s="59"/>
      <c r="BY415" s="59"/>
      <c r="BZ415" s="59"/>
      <c r="CA415" s="59"/>
      <c r="CB415" s="59"/>
      <c r="CC415" s="59"/>
      <c r="CD415" s="59"/>
      <c r="CE415" s="59"/>
      <c r="CF415" s="59"/>
    </row>
    <row r="416" spans="1:84" s="60" customFormat="1" ht="15" hidden="1" x14ac:dyDescent="0.3">
      <c r="A416" s="44">
        <v>53662</v>
      </c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23"/>
      <c r="V416" s="44">
        <v>53662</v>
      </c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  <c r="AM416" s="33"/>
      <c r="AN416" s="33"/>
      <c r="AO416" s="33"/>
      <c r="AP416" s="23"/>
      <c r="AQ416" s="23"/>
      <c r="AR416" s="58"/>
      <c r="AS416" s="59"/>
      <c r="AT416" s="59"/>
      <c r="AU416" s="59"/>
      <c r="AV416" s="59"/>
      <c r="AW416" s="59"/>
      <c r="AX416" s="59"/>
      <c r="AY416" s="59"/>
      <c r="AZ416" s="59"/>
      <c r="BA416" s="59"/>
      <c r="BB416" s="59"/>
      <c r="BC416" s="59"/>
      <c r="BD416" s="59"/>
      <c r="BE416" s="59"/>
      <c r="BF416" s="59"/>
      <c r="BG416" s="59"/>
      <c r="BH416" s="59"/>
      <c r="BI416" s="59"/>
      <c r="BJ416" s="59"/>
      <c r="BK416" s="59"/>
      <c r="BM416" s="58"/>
      <c r="BN416" s="59"/>
      <c r="BO416" s="59"/>
      <c r="BP416" s="59"/>
      <c r="BQ416" s="59"/>
      <c r="BR416" s="59"/>
      <c r="BS416" s="59"/>
      <c r="BT416" s="59"/>
      <c r="BU416" s="59"/>
      <c r="BV416" s="59"/>
      <c r="BW416" s="59"/>
      <c r="BX416" s="59"/>
      <c r="BY416" s="59"/>
      <c r="BZ416" s="59"/>
      <c r="CA416" s="59"/>
      <c r="CB416" s="59"/>
      <c r="CC416" s="59"/>
      <c r="CD416" s="59"/>
      <c r="CE416" s="59"/>
      <c r="CF416" s="59"/>
    </row>
    <row r="417" spans="1:84" s="60" customFormat="1" ht="15" hidden="1" x14ac:dyDescent="0.3">
      <c r="A417" s="45">
        <v>53693</v>
      </c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23"/>
      <c r="V417" s="45">
        <v>53693</v>
      </c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  <c r="AL417" s="35"/>
      <c r="AM417" s="35"/>
      <c r="AN417" s="35"/>
      <c r="AO417" s="35"/>
      <c r="AP417" s="23"/>
      <c r="AQ417" s="23"/>
      <c r="AR417" s="58"/>
      <c r="AS417" s="59"/>
      <c r="AT417" s="59"/>
      <c r="AU417" s="59"/>
      <c r="AV417" s="59"/>
      <c r="AW417" s="59"/>
      <c r="AX417" s="59"/>
      <c r="AY417" s="59"/>
      <c r="AZ417" s="59"/>
      <c r="BA417" s="59"/>
      <c r="BB417" s="59"/>
      <c r="BC417" s="59"/>
      <c r="BD417" s="59"/>
      <c r="BE417" s="59"/>
      <c r="BF417" s="59"/>
      <c r="BG417" s="59"/>
      <c r="BH417" s="59"/>
      <c r="BI417" s="59"/>
      <c r="BJ417" s="59"/>
      <c r="BK417" s="59"/>
      <c r="BM417" s="58"/>
      <c r="BN417" s="59"/>
      <c r="BO417" s="59"/>
      <c r="BP417" s="59"/>
      <c r="BQ417" s="59"/>
      <c r="BR417" s="59"/>
      <c r="BS417" s="59"/>
      <c r="BT417" s="59"/>
      <c r="BU417" s="59"/>
      <c r="BV417" s="59"/>
      <c r="BW417" s="59"/>
      <c r="BX417" s="59"/>
      <c r="BY417" s="59"/>
      <c r="BZ417" s="59"/>
      <c r="CA417" s="59"/>
      <c r="CB417" s="59"/>
      <c r="CC417" s="59"/>
      <c r="CD417" s="59"/>
      <c r="CE417" s="59"/>
      <c r="CF417" s="59"/>
    </row>
    <row r="418" spans="1:84" s="60" customFormat="1" ht="15" hidden="1" x14ac:dyDescent="0.3">
      <c r="A418" s="40">
        <v>53724</v>
      </c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3"/>
      <c r="V418" s="40">
        <v>53724</v>
      </c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3"/>
      <c r="AQ418" s="23"/>
      <c r="AR418" s="58"/>
      <c r="AS418" s="59"/>
      <c r="AT418" s="59"/>
      <c r="AU418" s="59"/>
      <c r="AV418" s="59"/>
      <c r="AW418" s="59"/>
      <c r="AX418" s="59"/>
      <c r="AY418" s="59"/>
      <c r="AZ418" s="59"/>
      <c r="BA418" s="59"/>
      <c r="BB418" s="59"/>
      <c r="BC418" s="59"/>
      <c r="BD418" s="59"/>
      <c r="BE418" s="59"/>
      <c r="BF418" s="59"/>
      <c r="BG418" s="59"/>
      <c r="BH418" s="59"/>
      <c r="BI418" s="59"/>
      <c r="BJ418" s="59"/>
      <c r="BK418" s="59"/>
      <c r="BM418" s="58"/>
      <c r="BN418" s="59"/>
      <c r="BO418" s="59"/>
      <c r="BP418" s="59"/>
      <c r="BQ418" s="59"/>
      <c r="BR418" s="59"/>
      <c r="BS418" s="59"/>
      <c r="BT418" s="59"/>
      <c r="BU418" s="59"/>
      <c r="BV418" s="59"/>
      <c r="BW418" s="59"/>
      <c r="BX418" s="59"/>
      <c r="BY418" s="59"/>
      <c r="BZ418" s="59"/>
      <c r="CA418" s="59"/>
      <c r="CB418" s="59"/>
      <c r="CC418" s="59"/>
      <c r="CD418" s="59"/>
      <c r="CE418" s="59"/>
      <c r="CF418" s="59"/>
    </row>
    <row r="419" spans="1:84" s="60" customFormat="1" ht="15" hidden="1" x14ac:dyDescent="0.3">
      <c r="A419" s="40">
        <v>53752</v>
      </c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3"/>
      <c r="V419" s="40">
        <v>53752</v>
      </c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3"/>
      <c r="AQ419" s="23"/>
      <c r="AR419" s="58"/>
      <c r="AS419" s="59"/>
      <c r="AT419" s="59"/>
      <c r="AU419" s="59"/>
      <c r="AV419" s="59"/>
      <c r="AW419" s="59"/>
      <c r="AX419" s="59"/>
      <c r="AY419" s="59"/>
      <c r="AZ419" s="59"/>
      <c r="BA419" s="59"/>
      <c r="BB419" s="59"/>
      <c r="BC419" s="59"/>
      <c r="BD419" s="59"/>
      <c r="BE419" s="59"/>
      <c r="BF419" s="59"/>
      <c r="BG419" s="59"/>
      <c r="BH419" s="59"/>
      <c r="BI419" s="59"/>
      <c r="BJ419" s="59"/>
      <c r="BK419" s="59"/>
      <c r="BM419" s="58"/>
      <c r="BN419" s="59"/>
      <c r="BO419" s="59"/>
      <c r="BP419" s="59"/>
      <c r="BQ419" s="59"/>
      <c r="BR419" s="59"/>
      <c r="BS419" s="59"/>
      <c r="BT419" s="59"/>
      <c r="BU419" s="59"/>
      <c r="BV419" s="59"/>
      <c r="BW419" s="59"/>
      <c r="BX419" s="59"/>
      <c r="BY419" s="59"/>
      <c r="BZ419" s="59"/>
      <c r="CA419" s="59"/>
      <c r="CB419" s="59"/>
      <c r="CC419" s="59"/>
      <c r="CD419" s="59"/>
      <c r="CE419" s="59"/>
      <c r="CF419" s="59"/>
    </row>
    <row r="420" spans="1:84" s="60" customFormat="1" ht="15" hidden="1" x14ac:dyDescent="0.3">
      <c r="A420" s="40">
        <v>53783</v>
      </c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3"/>
      <c r="V420" s="40">
        <v>53783</v>
      </c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3"/>
      <c r="AQ420" s="23"/>
      <c r="AR420" s="58"/>
      <c r="AS420" s="59"/>
      <c r="AT420" s="59"/>
      <c r="AU420" s="59"/>
      <c r="AV420" s="59"/>
      <c r="AW420" s="59"/>
      <c r="AX420" s="59"/>
      <c r="AY420" s="59"/>
      <c r="AZ420" s="59"/>
      <c r="BA420" s="59"/>
      <c r="BB420" s="59"/>
      <c r="BC420" s="59"/>
      <c r="BD420" s="59"/>
      <c r="BE420" s="59"/>
      <c r="BF420" s="59"/>
      <c r="BG420" s="59"/>
      <c r="BH420" s="59"/>
      <c r="BI420" s="59"/>
      <c r="BJ420" s="59"/>
      <c r="BK420" s="59"/>
      <c r="BM420" s="58"/>
      <c r="BN420" s="59"/>
      <c r="BO420" s="59"/>
      <c r="BP420" s="59"/>
      <c r="BQ420" s="59"/>
      <c r="BR420" s="59"/>
      <c r="BS420" s="59"/>
      <c r="BT420" s="59"/>
      <c r="BU420" s="59"/>
      <c r="BV420" s="59"/>
      <c r="BW420" s="59"/>
      <c r="BX420" s="59"/>
      <c r="BY420" s="59"/>
      <c r="BZ420" s="59"/>
      <c r="CA420" s="59"/>
      <c r="CB420" s="59"/>
      <c r="CC420" s="59"/>
      <c r="CD420" s="59"/>
      <c r="CE420" s="59"/>
      <c r="CF420" s="59"/>
    </row>
    <row r="421" spans="1:84" s="60" customFormat="1" ht="15" hidden="1" x14ac:dyDescent="0.3">
      <c r="A421" s="40">
        <v>53813</v>
      </c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3"/>
      <c r="V421" s="40">
        <v>53813</v>
      </c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3"/>
      <c r="AQ421" s="23"/>
      <c r="AR421" s="58"/>
      <c r="AS421" s="59"/>
      <c r="AT421" s="59"/>
      <c r="AU421" s="59"/>
      <c r="AV421" s="59"/>
      <c r="AW421" s="59"/>
      <c r="AX421" s="59"/>
      <c r="AY421" s="59"/>
      <c r="AZ421" s="59"/>
      <c r="BA421" s="59"/>
      <c r="BB421" s="59"/>
      <c r="BC421" s="59"/>
      <c r="BD421" s="59"/>
      <c r="BE421" s="59"/>
      <c r="BF421" s="59"/>
      <c r="BG421" s="59"/>
      <c r="BH421" s="59"/>
      <c r="BI421" s="59"/>
      <c r="BJ421" s="59"/>
      <c r="BK421" s="59"/>
      <c r="BM421" s="58"/>
      <c r="BN421" s="59"/>
      <c r="BO421" s="59"/>
      <c r="BP421" s="59"/>
      <c r="BQ421" s="59"/>
      <c r="BR421" s="59"/>
      <c r="BS421" s="59"/>
      <c r="BT421" s="59"/>
      <c r="BU421" s="59"/>
      <c r="BV421" s="59"/>
      <c r="BW421" s="59"/>
      <c r="BX421" s="59"/>
      <c r="BY421" s="59"/>
      <c r="BZ421" s="59"/>
      <c r="CA421" s="59"/>
      <c r="CB421" s="59"/>
      <c r="CC421" s="59"/>
      <c r="CD421" s="59"/>
      <c r="CE421" s="59"/>
      <c r="CF421" s="59"/>
    </row>
    <row r="422" spans="1:84" s="60" customFormat="1" ht="15" hidden="1" x14ac:dyDescent="0.3">
      <c r="A422" s="40">
        <v>53844</v>
      </c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3"/>
      <c r="V422" s="40">
        <v>53844</v>
      </c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3"/>
      <c r="AQ422" s="23"/>
      <c r="AR422" s="58"/>
      <c r="AS422" s="59"/>
      <c r="AT422" s="59"/>
      <c r="AU422" s="59"/>
      <c r="AV422" s="59"/>
      <c r="AW422" s="59"/>
      <c r="AX422" s="59"/>
      <c r="AY422" s="59"/>
      <c r="AZ422" s="59"/>
      <c r="BA422" s="59"/>
      <c r="BB422" s="59"/>
      <c r="BC422" s="59"/>
      <c r="BD422" s="59"/>
      <c r="BE422" s="59"/>
      <c r="BF422" s="59"/>
      <c r="BG422" s="59"/>
      <c r="BH422" s="59"/>
      <c r="BI422" s="59"/>
      <c r="BJ422" s="59"/>
      <c r="BK422" s="59"/>
      <c r="BM422" s="58"/>
      <c r="BN422" s="59"/>
      <c r="BO422" s="59"/>
      <c r="BP422" s="59"/>
      <c r="BQ422" s="59"/>
      <c r="BR422" s="59"/>
      <c r="BS422" s="59"/>
      <c r="BT422" s="59"/>
      <c r="BU422" s="59"/>
      <c r="BV422" s="59"/>
      <c r="BW422" s="59"/>
      <c r="BX422" s="59"/>
      <c r="BY422" s="59"/>
      <c r="BZ422" s="59"/>
      <c r="CA422" s="59"/>
      <c r="CB422" s="59"/>
      <c r="CC422" s="59"/>
      <c r="CD422" s="59"/>
      <c r="CE422" s="59"/>
      <c r="CF422" s="59"/>
    </row>
    <row r="423" spans="1:84" s="60" customFormat="1" ht="15" hidden="1" x14ac:dyDescent="0.3">
      <c r="A423" s="40">
        <v>53874</v>
      </c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3"/>
      <c r="V423" s="40">
        <v>53874</v>
      </c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3"/>
      <c r="AQ423" s="23"/>
      <c r="AR423" s="58"/>
      <c r="AS423" s="59"/>
      <c r="AT423" s="59"/>
      <c r="AU423" s="59"/>
      <c r="AV423" s="59"/>
      <c r="AW423" s="59"/>
      <c r="AX423" s="59"/>
      <c r="AY423" s="59"/>
      <c r="AZ423" s="59"/>
      <c r="BA423" s="59"/>
      <c r="BB423" s="59"/>
      <c r="BC423" s="59"/>
      <c r="BD423" s="59"/>
      <c r="BE423" s="59"/>
      <c r="BF423" s="59"/>
      <c r="BG423" s="59"/>
      <c r="BH423" s="59"/>
      <c r="BI423" s="59"/>
      <c r="BJ423" s="59"/>
      <c r="BK423" s="59"/>
      <c r="BM423" s="58"/>
      <c r="BN423" s="59"/>
      <c r="BO423" s="59"/>
      <c r="BP423" s="59"/>
      <c r="BQ423" s="59"/>
      <c r="BR423" s="59"/>
      <c r="BS423" s="59"/>
      <c r="BT423" s="59"/>
      <c r="BU423" s="59"/>
      <c r="BV423" s="59"/>
      <c r="BW423" s="59"/>
      <c r="BX423" s="59"/>
      <c r="BY423" s="59"/>
      <c r="BZ423" s="59"/>
      <c r="CA423" s="59"/>
      <c r="CB423" s="59"/>
      <c r="CC423" s="59"/>
      <c r="CD423" s="59"/>
      <c r="CE423" s="59"/>
      <c r="CF423" s="59"/>
    </row>
    <row r="424" spans="1:84" s="60" customFormat="1" ht="15" hidden="1" x14ac:dyDescent="0.3">
      <c r="A424" s="40">
        <v>53905</v>
      </c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3"/>
      <c r="V424" s="40">
        <v>53905</v>
      </c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3"/>
      <c r="AQ424" s="23"/>
      <c r="AR424" s="58"/>
      <c r="AS424" s="59"/>
      <c r="AT424" s="59"/>
      <c r="AU424" s="59"/>
      <c r="AV424" s="59"/>
      <c r="AW424" s="59"/>
      <c r="AX424" s="59"/>
      <c r="AY424" s="59"/>
      <c r="AZ424" s="59"/>
      <c r="BA424" s="59"/>
      <c r="BB424" s="59"/>
      <c r="BC424" s="59"/>
      <c r="BD424" s="59"/>
      <c r="BE424" s="59"/>
      <c r="BF424" s="59"/>
      <c r="BG424" s="59"/>
      <c r="BH424" s="59"/>
      <c r="BI424" s="59"/>
      <c r="BJ424" s="59"/>
      <c r="BK424" s="59"/>
      <c r="BM424" s="58"/>
      <c r="BN424" s="59"/>
      <c r="BO424" s="59"/>
      <c r="BP424" s="59"/>
      <c r="BQ424" s="59"/>
      <c r="BR424" s="59"/>
      <c r="BS424" s="59"/>
      <c r="BT424" s="59"/>
      <c r="BU424" s="59"/>
      <c r="BV424" s="59"/>
      <c r="BW424" s="59"/>
      <c r="BX424" s="59"/>
      <c r="BY424" s="59"/>
      <c r="BZ424" s="59"/>
      <c r="CA424" s="59"/>
      <c r="CB424" s="59"/>
      <c r="CC424" s="59"/>
      <c r="CD424" s="59"/>
      <c r="CE424" s="59"/>
      <c r="CF424" s="59"/>
    </row>
    <row r="425" spans="1:84" s="60" customFormat="1" ht="15" hidden="1" x14ac:dyDescent="0.3">
      <c r="A425" s="40">
        <v>53936</v>
      </c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3"/>
      <c r="V425" s="40">
        <v>53936</v>
      </c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3"/>
      <c r="AQ425" s="23"/>
      <c r="AR425" s="58"/>
      <c r="AS425" s="59"/>
      <c r="AT425" s="59"/>
      <c r="AU425" s="59"/>
      <c r="AV425" s="59"/>
      <c r="AW425" s="59"/>
      <c r="AX425" s="59"/>
      <c r="AY425" s="59"/>
      <c r="AZ425" s="59"/>
      <c r="BA425" s="59"/>
      <c r="BB425" s="59"/>
      <c r="BC425" s="59"/>
      <c r="BD425" s="59"/>
      <c r="BE425" s="59"/>
      <c r="BF425" s="59"/>
      <c r="BG425" s="59"/>
      <c r="BH425" s="59"/>
      <c r="BI425" s="59"/>
      <c r="BJ425" s="59"/>
      <c r="BK425" s="59"/>
      <c r="BM425" s="58"/>
      <c r="BN425" s="59"/>
      <c r="BO425" s="59"/>
      <c r="BP425" s="59"/>
      <c r="BQ425" s="59"/>
      <c r="BR425" s="59"/>
      <c r="BS425" s="59"/>
      <c r="BT425" s="59"/>
      <c r="BU425" s="59"/>
      <c r="BV425" s="59"/>
      <c r="BW425" s="59"/>
      <c r="BX425" s="59"/>
      <c r="BY425" s="59"/>
      <c r="BZ425" s="59"/>
      <c r="CA425" s="59"/>
      <c r="CB425" s="59"/>
      <c r="CC425" s="59"/>
      <c r="CD425" s="59"/>
      <c r="CE425" s="59"/>
      <c r="CF425" s="59"/>
    </row>
    <row r="426" spans="1:84" s="60" customFormat="1" ht="15" hidden="1" x14ac:dyDescent="0.3">
      <c r="A426" s="40">
        <v>53966</v>
      </c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3"/>
      <c r="V426" s="40">
        <v>53966</v>
      </c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3"/>
      <c r="AQ426" s="23"/>
      <c r="AR426" s="58"/>
      <c r="AS426" s="59"/>
      <c r="AT426" s="59"/>
      <c r="AU426" s="59"/>
      <c r="AV426" s="59"/>
      <c r="AW426" s="59"/>
      <c r="AX426" s="59"/>
      <c r="AY426" s="59"/>
      <c r="AZ426" s="59"/>
      <c r="BA426" s="59"/>
      <c r="BB426" s="59"/>
      <c r="BC426" s="59"/>
      <c r="BD426" s="59"/>
      <c r="BE426" s="59"/>
      <c r="BF426" s="59"/>
      <c r="BG426" s="59"/>
      <c r="BH426" s="59"/>
      <c r="BI426" s="59"/>
      <c r="BJ426" s="59"/>
      <c r="BK426" s="59"/>
      <c r="BM426" s="58"/>
      <c r="BN426" s="59"/>
      <c r="BO426" s="59"/>
      <c r="BP426" s="59"/>
      <c r="BQ426" s="59"/>
      <c r="BR426" s="59"/>
      <c r="BS426" s="59"/>
      <c r="BT426" s="59"/>
      <c r="BU426" s="59"/>
      <c r="BV426" s="59"/>
      <c r="BW426" s="59"/>
      <c r="BX426" s="59"/>
      <c r="BY426" s="59"/>
      <c r="BZ426" s="59"/>
      <c r="CA426" s="59"/>
      <c r="CB426" s="59"/>
      <c r="CC426" s="59"/>
      <c r="CD426" s="59"/>
      <c r="CE426" s="59"/>
      <c r="CF426" s="59"/>
    </row>
    <row r="427" spans="1:84" s="60" customFormat="1" ht="15" hidden="1" x14ac:dyDescent="0.3">
      <c r="A427" s="40">
        <v>53997</v>
      </c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3"/>
      <c r="V427" s="40">
        <v>53997</v>
      </c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3"/>
      <c r="AQ427" s="23"/>
      <c r="AR427" s="58"/>
      <c r="AS427" s="59"/>
      <c r="AT427" s="59"/>
      <c r="AU427" s="59"/>
      <c r="AV427" s="59"/>
      <c r="AW427" s="59"/>
      <c r="AX427" s="59"/>
      <c r="AY427" s="59"/>
      <c r="AZ427" s="59"/>
      <c r="BA427" s="59"/>
      <c r="BB427" s="59"/>
      <c r="BC427" s="59"/>
      <c r="BD427" s="59"/>
      <c r="BE427" s="59"/>
      <c r="BF427" s="59"/>
      <c r="BG427" s="59"/>
      <c r="BH427" s="59"/>
      <c r="BI427" s="59"/>
      <c r="BJ427" s="59"/>
      <c r="BK427" s="59"/>
      <c r="BM427" s="58"/>
      <c r="BN427" s="59"/>
      <c r="BO427" s="59"/>
      <c r="BP427" s="59"/>
      <c r="BQ427" s="59"/>
      <c r="BR427" s="59"/>
      <c r="BS427" s="59"/>
      <c r="BT427" s="59"/>
      <c r="BU427" s="59"/>
      <c r="BV427" s="59"/>
      <c r="BW427" s="59"/>
      <c r="BX427" s="59"/>
      <c r="BY427" s="59"/>
      <c r="BZ427" s="59"/>
      <c r="CA427" s="59"/>
      <c r="CB427" s="59"/>
      <c r="CC427" s="59"/>
      <c r="CD427" s="59"/>
      <c r="CE427" s="59"/>
      <c r="CF427" s="59"/>
    </row>
    <row r="428" spans="1:84" s="60" customFormat="1" ht="15" hidden="1" x14ac:dyDescent="0.3">
      <c r="A428" s="41">
        <v>54027</v>
      </c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3"/>
      <c r="V428" s="41">
        <v>54027</v>
      </c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3"/>
      <c r="AQ428" s="23"/>
      <c r="AR428" s="58"/>
      <c r="AS428" s="59"/>
      <c r="AT428" s="59"/>
      <c r="AU428" s="59"/>
      <c r="AV428" s="59"/>
      <c r="AW428" s="59"/>
      <c r="AX428" s="59"/>
      <c r="AY428" s="59"/>
      <c r="AZ428" s="59"/>
      <c r="BA428" s="59"/>
      <c r="BB428" s="59"/>
      <c r="BC428" s="59"/>
      <c r="BD428" s="59"/>
      <c r="BE428" s="59"/>
      <c r="BF428" s="59"/>
      <c r="BG428" s="59"/>
      <c r="BH428" s="59"/>
      <c r="BI428" s="59"/>
      <c r="BJ428" s="59"/>
      <c r="BK428" s="59"/>
      <c r="BM428" s="58"/>
      <c r="BN428" s="59"/>
      <c r="BO428" s="59"/>
      <c r="BP428" s="59"/>
      <c r="BQ428" s="59"/>
      <c r="BR428" s="59"/>
      <c r="BS428" s="59"/>
      <c r="BT428" s="59"/>
      <c r="BU428" s="59"/>
      <c r="BV428" s="59"/>
      <c r="BW428" s="59"/>
      <c r="BX428" s="59"/>
      <c r="BY428" s="59"/>
      <c r="BZ428" s="59"/>
      <c r="CA428" s="59"/>
      <c r="CB428" s="59"/>
      <c r="CC428" s="59"/>
      <c r="CD428" s="59"/>
      <c r="CE428" s="59"/>
      <c r="CF428" s="59"/>
    </row>
    <row r="429" spans="1:84" s="60" customFormat="1" ht="15" hidden="1" x14ac:dyDescent="0.3">
      <c r="A429" s="42">
        <v>54058</v>
      </c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3"/>
      <c r="V429" s="42">
        <v>54058</v>
      </c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3"/>
      <c r="AQ429" s="23"/>
      <c r="AR429" s="58"/>
      <c r="AS429" s="59"/>
      <c r="AT429" s="59"/>
      <c r="AU429" s="59"/>
      <c r="AV429" s="59"/>
      <c r="AW429" s="59"/>
      <c r="AX429" s="59"/>
      <c r="AY429" s="59"/>
      <c r="AZ429" s="59"/>
      <c r="BA429" s="59"/>
      <c r="BB429" s="59"/>
      <c r="BC429" s="59"/>
      <c r="BD429" s="59"/>
      <c r="BE429" s="59"/>
      <c r="BF429" s="59"/>
      <c r="BG429" s="59"/>
      <c r="BH429" s="59"/>
      <c r="BI429" s="59"/>
      <c r="BJ429" s="59"/>
      <c r="BK429" s="59"/>
      <c r="BM429" s="58"/>
      <c r="BN429" s="59"/>
      <c r="BO429" s="59"/>
      <c r="BP429" s="59"/>
      <c r="BQ429" s="59"/>
      <c r="BR429" s="59"/>
      <c r="BS429" s="59"/>
      <c r="BT429" s="59"/>
      <c r="BU429" s="59"/>
      <c r="BV429" s="59"/>
      <c r="BW429" s="59"/>
      <c r="BX429" s="59"/>
      <c r="BY429" s="59"/>
      <c r="BZ429" s="59"/>
      <c r="CA429" s="59"/>
      <c r="CB429" s="59"/>
      <c r="CC429" s="59"/>
      <c r="CD429" s="59"/>
      <c r="CE429" s="59"/>
      <c r="CF429" s="59"/>
    </row>
    <row r="430" spans="1:84" s="60" customFormat="1" ht="15" hidden="1" x14ac:dyDescent="0.3">
      <c r="A430" s="43">
        <v>54089</v>
      </c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23"/>
      <c r="V430" s="43">
        <v>54089</v>
      </c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23"/>
      <c r="AQ430" s="23"/>
      <c r="AR430" s="58"/>
      <c r="AS430" s="59"/>
      <c r="AT430" s="59"/>
      <c r="AU430" s="59"/>
      <c r="AV430" s="59"/>
      <c r="AW430" s="59"/>
      <c r="AX430" s="59"/>
      <c r="AY430" s="59"/>
      <c r="AZ430" s="59"/>
      <c r="BA430" s="59"/>
      <c r="BB430" s="59"/>
      <c r="BC430" s="59"/>
      <c r="BD430" s="59"/>
      <c r="BE430" s="59"/>
      <c r="BF430" s="59"/>
      <c r="BG430" s="59"/>
      <c r="BH430" s="59"/>
      <c r="BI430" s="59"/>
      <c r="BJ430" s="59"/>
      <c r="BK430" s="59"/>
      <c r="BM430" s="58"/>
      <c r="BN430" s="59"/>
      <c r="BO430" s="59"/>
      <c r="BP430" s="59"/>
      <c r="BQ430" s="59"/>
      <c r="BR430" s="59"/>
      <c r="BS430" s="59"/>
      <c r="BT430" s="59"/>
      <c r="BU430" s="59"/>
      <c r="BV430" s="59"/>
      <c r="BW430" s="59"/>
      <c r="BX430" s="59"/>
      <c r="BY430" s="59"/>
      <c r="BZ430" s="59"/>
      <c r="CA430" s="59"/>
      <c r="CB430" s="59"/>
      <c r="CC430" s="59"/>
      <c r="CD430" s="59"/>
      <c r="CE430" s="59"/>
      <c r="CF430" s="59"/>
    </row>
    <row r="431" spans="1:84" s="60" customFormat="1" ht="15" hidden="1" x14ac:dyDescent="0.3">
      <c r="A431" s="43">
        <v>54118</v>
      </c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23"/>
      <c r="V431" s="43">
        <v>54118</v>
      </c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23"/>
      <c r="AQ431" s="23"/>
      <c r="AR431" s="58"/>
      <c r="AS431" s="59"/>
      <c r="AT431" s="59"/>
      <c r="AU431" s="59"/>
      <c r="AV431" s="59"/>
      <c r="AW431" s="59"/>
      <c r="AX431" s="59"/>
      <c r="AY431" s="59"/>
      <c r="AZ431" s="59"/>
      <c r="BA431" s="59"/>
      <c r="BB431" s="59"/>
      <c r="BC431" s="59"/>
      <c r="BD431" s="59"/>
      <c r="BE431" s="59"/>
      <c r="BF431" s="59"/>
      <c r="BG431" s="59"/>
      <c r="BH431" s="59"/>
      <c r="BI431" s="59"/>
      <c r="BJ431" s="59"/>
      <c r="BK431" s="59"/>
      <c r="BM431" s="58"/>
      <c r="BN431" s="59"/>
      <c r="BO431" s="59"/>
      <c r="BP431" s="59"/>
      <c r="BQ431" s="59"/>
      <c r="BR431" s="59"/>
      <c r="BS431" s="59"/>
      <c r="BT431" s="59"/>
      <c r="BU431" s="59"/>
      <c r="BV431" s="59"/>
      <c r="BW431" s="59"/>
      <c r="BX431" s="59"/>
      <c r="BY431" s="59"/>
      <c r="BZ431" s="59"/>
      <c r="CA431" s="59"/>
      <c r="CB431" s="59"/>
      <c r="CC431" s="59"/>
      <c r="CD431" s="59"/>
      <c r="CE431" s="59"/>
      <c r="CF431" s="59"/>
    </row>
    <row r="432" spans="1:84" s="60" customFormat="1" ht="15" hidden="1" x14ac:dyDescent="0.3">
      <c r="A432" s="43">
        <v>54149</v>
      </c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23"/>
      <c r="V432" s="43">
        <v>54149</v>
      </c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23"/>
      <c r="AQ432" s="23"/>
      <c r="AR432" s="58"/>
      <c r="AS432" s="59"/>
      <c r="AT432" s="59"/>
      <c r="AU432" s="59"/>
      <c r="AV432" s="59"/>
      <c r="AW432" s="59"/>
      <c r="AX432" s="59"/>
      <c r="AY432" s="59"/>
      <c r="AZ432" s="59"/>
      <c r="BA432" s="59"/>
      <c r="BB432" s="59"/>
      <c r="BC432" s="59"/>
      <c r="BD432" s="59"/>
      <c r="BE432" s="59"/>
      <c r="BF432" s="59"/>
      <c r="BG432" s="59"/>
      <c r="BH432" s="59"/>
      <c r="BI432" s="59"/>
      <c r="BJ432" s="59"/>
      <c r="BK432" s="59"/>
      <c r="BM432" s="58"/>
      <c r="BN432" s="59"/>
      <c r="BO432" s="59"/>
      <c r="BP432" s="59"/>
      <c r="BQ432" s="59"/>
      <c r="BR432" s="59"/>
      <c r="BS432" s="59"/>
      <c r="BT432" s="59"/>
      <c r="BU432" s="59"/>
      <c r="BV432" s="59"/>
      <c r="BW432" s="59"/>
      <c r="BX432" s="59"/>
      <c r="BY432" s="59"/>
      <c r="BZ432" s="59"/>
      <c r="CA432" s="59"/>
      <c r="CB432" s="59"/>
      <c r="CC432" s="59"/>
      <c r="CD432" s="59"/>
      <c r="CE432" s="59"/>
      <c r="CF432" s="59"/>
    </row>
    <row r="433" spans="1:84" s="60" customFormat="1" ht="15" hidden="1" x14ac:dyDescent="0.3">
      <c r="A433" s="43">
        <v>54179</v>
      </c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23"/>
      <c r="V433" s="43">
        <v>54179</v>
      </c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23"/>
      <c r="AQ433" s="23"/>
      <c r="AR433" s="58"/>
      <c r="AS433" s="59"/>
      <c r="AT433" s="59"/>
      <c r="AU433" s="59"/>
      <c r="AV433" s="59"/>
      <c r="AW433" s="59"/>
      <c r="AX433" s="59"/>
      <c r="AY433" s="59"/>
      <c r="AZ433" s="59"/>
      <c r="BA433" s="59"/>
      <c r="BB433" s="59"/>
      <c r="BC433" s="59"/>
      <c r="BD433" s="59"/>
      <c r="BE433" s="59"/>
      <c r="BF433" s="59"/>
      <c r="BG433" s="59"/>
      <c r="BH433" s="59"/>
      <c r="BI433" s="59"/>
      <c r="BJ433" s="59"/>
      <c r="BK433" s="59"/>
      <c r="BM433" s="58"/>
      <c r="BN433" s="59"/>
      <c r="BO433" s="59"/>
      <c r="BP433" s="59"/>
      <c r="BQ433" s="59"/>
      <c r="BR433" s="59"/>
      <c r="BS433" s="59"/>
      <c r="BT433" s="59"/>
      <c r="BU433" s="59"/>
      <c r="BV433" s="59"/>
      <c r="BW433" s="59"/>
      <c r="BX433" s="59"/>
      <c r="BY433" s="59"/>
      <c r="BZ433" s="59"/>
      <c r="CA433" s="59"/>
      <c r="CB433" s="59"/>
      <c r="CC433" s="59"/>
      <c r="CD433" s="59"/>
      <c r="CE433" s="59"/>
      <c r="CF433" s="59"/>
    </row>
    <row r="434" spans="1:84" s="60" customFormat="1" ht="15" hidden="1" x14ac:dyDescent="0.3">
      <c r="A434" s="43">
        <v>54210</v>
      </c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23"/>
      <c r="V434" s="43">
        <v>54210</v>
      </c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23"/>
      <c r="AQ434" s="23"/>
      <c r="AR434" s="58"/>
      <c r="AS434" s="59"/>
      <c r="AT434" s="59"/>
      <c r="AU434" s="59"/>
      <c r="AV434" s="59"/>
      <c r="AW434" s="59"/>
      <c r="AX434" s="59"/>
      <c r="AY434" s="59"/>
      <c r="AZ434" s="59"/>
      <c r="BA434" s="59"/>
      <c r="BB434" s="59"/>
      <c r="BC434" s="59"/>
      <c r="BD434" s="59"/>
      <c r="BE434" s="59"/>
      <c r="BF434" s="59"/>
      <c r="BG434" s="59"/>
      <c r="BH434" s="59"/>
      <c r="BI434" s="59"/>
      <c r="BJ434" s="59"/>
      <c r="BK434" s="59"/>
      <c r="BM434" s="58"/>
      <c r="BN434" s="59"/>
      <c r="BO434" s="59"/>
      <c r="BP434" s="59"/>
      <c r="BQ434" s="59"/>
      <c r="BR434" s="59"/>
      <c r="BS434" s="59"/>
      <c r="BT434" s="59"/>
      <c r="BU434" s="59"/>
      <c r="BV434" s="59"/>
      <c r="BW434" s="59"/>
      <c r="BX434" s="59"/>
      <c r="BY434" s="59"/>
      <c r="BZ434" s="59"/>
      <c r="CA434" s="59"/>
      <c r="CB434" s="59"/>
      <c r="CC434" s="59"/>
      <c r="CD434" s="59"/>
      <c r="CE434" s="59"/>
      <c r="CF434" s="59"/>
    </row>
    <row r="435" spans="1:84" s="60" customFormat="1" ht="15" hidden="1" x14ac:dyDescent="0.3">
      <c r="A435" s="43">
        <v>54240</v>
      </c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23"/>
      <c r="V435" s="43">
        <v>54240</v>
      </c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23"/>
      <c r="AQ435" s="23"/>
      <c r="AR435" s="58"/>
      <c r="AS435" s="59"/>
      <c r="AT435" s="59"/>
      <c r="AU435" s="59"/>
      <c r="AV435" s="59"/>
      <c r="AW435" s="59"/>
      <c r="AX435" s="59"/>
      <c r="AY435" s="59"/>
      <c r="AZ435" s="59"/>
      <c r="BA435" s="59"/>
      <c r="BB435" s="59"/>
      <c r="BC435" s="59"/>
      <c r="BD435" s="59"/>
      <c r="BE435" s="59"/>
      <c r="BF435" s="59"/>
      <c r="BG435" s="59"/>
      <c r="BH435" s="59"/>
      <c r="BI435" s="59"/>
      <c r="BJ435" s="59"/>
      <c r="BK435" s="59"/>
      <c r="BM435" s="58"/>
      <c r="BN435" s="59"/>
      <c r="BO435" s="59"/>
      <c r="BP435" s="59"/>
      <c r="BQ435" s="59"/>
      <c r="BR435" s="59"/>
      <c r="BS435" s="59"/>
      <c r="BT435" s="59"/>
      <c r="BU435" s="59"/>
      <c r="BV435" s="59"/>
      <c r="BW435" s="59"/>
      <c r="BX435" s="59"/>
      <c r="BY435" s="59"/>
      <c r="BZ435" s="59"/>
      <c r="CA435" s="59"/>
      <c r="CB435" s="59"/>
      <c r="CC435" s="59"/>
      <c r="CD435" s="59"/>
      <c r="CE435" s="59"/>
      <c r="CF435" s="59"/>
    </row>
    <row r="436" spans="1:84" s="60" customFormat="1" ht="15" hidden="1" x14ac:dyDescent="0.3">
      <c r="A436" s="43">
        <v>54271</v>
      </c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23"/>
      <c r="V436" s="43">
        <v>54271</v>
      </c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23"/>
      <c r="AQ436" s="23"/>
      <c r="AR436" s="58"/>
      <c r="AS436" s="59"/>
      <c r="AT436" s="59"/>
      <c r="AU436" s="59"/>
      <c r="AV436" s="59"/>
      <c r="AW436" s="59"/>
      <c r="AX436" s="59"/>
      <c r="AY436" s="59"/>
      <c r="AZ436" s="59"/>
      <c r="BA436" s="59"/>
      <c r="BB436" s="59"/>
      <c r="BC436" s="59"/>
      <c r="BD436" s="59"/>
      <c r="BE436" s="59"/>
      <c r="BF436" s="59"/>
      <c r="BG436" s="59"/>
      <c r="BH436" s="59"/>
      <c r="BI436" s="59"/>
      <c r="BJ436" s="59"/>
      <c r="BK436" s="59"/>
      <c r="BM436" s="58"/>
      <c r="BN436" s="59"/>
      <c r="BO436" s="59"/>
      <c r="BP436" s="59"/>
      <c r="BQ436" s="59"/>
      <c r="BR436" s="59"/>
      <c r="BS436" s="59"/>
      <c r="BT436" s="59"/>
      <c r="BU436" s="59"/>
      <c r="BV436" s="59"/>
      <c r="BW436" s="59"/>
      <c r="BX436" s="59"/>
      <c r="BY436" s="59"/>
      <c r="BZ436" s="59"/>
      <c r="CA436" s="59"/>
      <c r="CB436" s="59"/>
      <c r="CC436" s="59"/>
      <c r="CD436" s="59"/>
      <c r="CE436" s="59"/>
      <c r="CF436" s="59"/>
    </row>
    <row r="437" spans="1:84" s="60" customFormat="1" ht="15" hidden="1" x14ac:dyDescent="0.3">
      <c r="A437" s="43">
        <v>54302</v>
      </c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23"/>
      <c r="V437" s="43">
        <v>54302</v>
      </c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23"/>
      <c r="AQ437" s="23"/>
      <c r="AR437" s="58"/>
      <c r="AS437" s="59"/>
      <c r="AT437" s="59"/>
      <c r="AU437" s="59"/>
      <c r="AV437" s="59"/>
      <c r="AW437" s="59"/>
      <c r="AX437" s="59"/>
      <c r="AY437" s="59"/>
      <c r="AZ437" s="59"/>
      <c r="BA437" s="59"/>
      <c r="BB437" s="59"/>
      <c r="BC437" s="59"/>
      <c r="BD437" s="59"/>
      <c r="BE437" s="59"/>
      <c r="BF437" s="59"/>
      <c r="BG437" s="59"/>
      <c r="BH437" s="59"/>
      <c r="BI437" s="59"/>
      <c r="BJ437" s="59"/>
      <c r="BK437" s="59"/>
      <c r="BM437" s="58"/>
      <c r="BN437" s="59"/>
      <c r="BO437" s="59"/>
      <c r="BP437" s="59"/>
      <c r="BQ437" s="59"/>
      <c r="BR437" s="59"/>
      <c r="BS437" s="59"/>
      <c r="BT437" s="59"/>
      <c r="BU437" s="59"/>
      <c r="BV437" s="59"/>
      <c r="BW437" s="59"/>
      <c r="BX437" s="59"/>
      <c r="BY437" s="59"/>
      <c r="BZ437" s="59"/>
      <c r="CA437" s="59"/>
      <c r="CB437" s="59"/>
      <c r="CC437" s="59"/>
      <c r="CD437" s="59"/>
      <c r="CE437" s="59"/>
      <c r="CF437" s="59"/>
    </row>
    <row r="438" spans="1:84" s="60" customFormat="1" ht="15" hidden="1" x14ac:dyDescent="0.3">
      <c r="A438" s="43">
        <v>54332</v>
      </c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23"/>
      <c r="V438" s="43">
        <v>54332</v>
      </c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1"/>
      <c r="AP438" s="23"/>
      <c r="AQ438" s="23"/>
      <c r="AR438" s="58"/>
      <c r="AS438" s="59"/>
      <c r="AT438" s="59"/>
      <c r="AU438" s="59"/>
      <c r="AV438" s="59"/>
      <c r="AW438" s="59"/>
      <c r="AX438" s="59"/>
      <c r="AY438" s="59"/>
      <c r="AZ438" s="59"/>
      <c r="BA438" s="59"/>
      <c r="BB438" s="59"/>
      <c r="BC438" s="59"/>
      <c r="BD438" s="59"/>
      <c r="BE438" s="59"/>
      <c r="BF438" s="59"/>
      <c r="BG438" s="59"/>
      <c r="BH438" s="59"/>
      <c r="BI438" s="59"/>
      <c r="BJ438" s="59"/>
      <c r="BK438" s="59"/>
      <c r="BM438" s="58"/>
      <c r="BN438" s="59"/>
      <c r="BO438" s="59"/>
      <c r="BP438" s="59"/>
      <c r="BQ438" s="59"/>
      <c r="BR438" s="59"/>
      <c r="BS438" s="59"/>
      <c r="BT438" s="59"/>
      <c r="BU438" s="59"/>
      <c r="BV438" s="59"/>
      <c r="BW438" s="59"/>
      <c r="BX438" s="59"/>
      <c r="BY438" s="59"/>
      <c r="BZ438" s="59"/>
      <c r="CA438" s="59"/>
      <c r="CB438" s="59"/>
      <c r="CC438" s="59"/>
      <c r="CD438" s="59"/>
      <c r="CE438" s="59"/>
      <c r="CF438" s="59"/>
    </row>
    <row r="439" spans="1:84" s="60" customFormat="1" ht="15" hidden="1" x14ac:dyDescent="0.3">
      <c r="A439" s="43">
        <v>54363</v>
      </c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23"/>
      <c r="V439" s="43">
        <v>54363</v>
      </c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23"/>
      <c r="AQ439" s="23"/>
      <c r="AR439" s="58"/>
      <c r="AS439" s="59"/>
      <c r="AT439" s="59"/>
      <c r="AU439" s="59"/>
      <c r="AV439" s="59"/>
      <c r="AW439" s="59"/>
      <c r="AX439" s="59"/>
      <c r="AY439" s="59"/>
      <c r="AZ439" s="59"/>
      <c r="BA439" s="59"/>
      <c r="BB439" s="59"/>
      <c r="BC439" s="59"/>
      <c r="BD439" s="59"/>
      <c r="BE439" s="59"/>
      <c r="BF439" s="59"/>
      <c r="BG439" s="59"/>
      <c r="BH439" s="59"/>
      <c r="BI439" s="59"/>
      <c r="BJ439" s="59"/>
      <c r="BK439" s="59"/>
      <c r="BM439" s="58"/>
      <c r="BN439" s="59"/>
      <c r="BO439" s="59"/>
      <c r="BP439" s="59"/>
      <c r="BQ439" s="59"/>
      <c r="BR439" s="59"/>
      <c r="BS439" s="59"/>
      <c r="BT439" s="59"/>
      <c r="BU439" s="59"/>
      <c r="BV439" s="59"/>
      <c r="BW439" s="59"/>
      <c r="BX439" s="59"/>
      <c r="BY439" s="59"/>
      <c r="BZ439" s="59"/>
      <c r="CA439" s="59"/>
      <c r="CB439" s="59"/>
      <c r="CC439" s="59"/>
      <c r="CD439" s="59"/>
      <c r="CE439" s="59"/>
      <c r="CF439" s="59"/>
    </row>
    <row r="440" spans="1:84" s="60" customFormat="1" ht="15" hidden="1" x14ac:dyDescent="0.3">
      <c r="A440" s="44">
        <v>54393</v>
      </c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23"/>
      <c r="V440" s="44">
        <v>54393</v>
      </c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23"/>
      <c r="AQ440" s="23"/>
      <c r="AR440" s="58"/>
      <c r="AS440" s="59"/>
      <c r="AT440" s="59"/>
      <c r="AU440" s="59"/>
      <c r="AV440" s="59"/>
      <c r="AW440" s="59"/>
      <c r="AX440" s="59"/>
      <c r="AY440" s="59"/>
      <c r="AZ440" s="59"/>
      <c r="BA440" s="59"/>
      <c r="BB440" s="59"/>
      <c r="BC440" s="59"/>
      <c r="BD440" s="59"/>
      <c r="BE440" s="59"/>
      <c r="BF440" s="59"/>
      <c r="BG440" s="59"/>
      <c r="BH440" s="59"/>
      <c r="BI440" s="59"/>
      <c r="BJ440" s="59"/>
      <c r="BK440" s="59"/>
      <c r="BM440" s="58"/>
      <c r="BN440" s="59"/>
      <c r="BO440" s="59"/>
      <c r="BP440" s="59"/>
      <c r="BQ440" s="59"/>
      <c r="BR440" s="59"/>
      <c r="BS440" s="59"/>
      <c r="BT440" s="59"/>
      <c r="BU440" s="59"/>
      <c r="BV440" s="59"/>
      <c r="BW440" s="59"/>
      <c r="BX440" s="59"/>
      <c r="BY440" s="59"/>
      <c r="BZ440" s="59"/>
      <c r="CA440" s="59"/>
      <c r="CB440" s="59"/>
      <c r="CC440" s="59"/>
      <c r="CD440" s="59"/>
      <c r="CE440" s="59"/>
      <c r="CF440" s="59"/>
    </row>
    <row r="441" spans="1:84" ht="14" x14ac:dyDescent="0.3">
      <c r="A441" s="61" t="s">
        <v>5</v>
      </c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V441" s="61" t="s">
        <v>5</v>
      </c>
      <c r="W441" s="61" t="s">
        <v>5</v>
      </c>
      <c r="X441" s="61" t="s">
        <v>5</v>
      </c>
      <c r="Y441" s="61" t="s">
        <v>5</v>
      </c>
      <c r="Z441" s="61" t="s">
        <v>5</v>
      </c>
      <c r="AA441" s="61" t="s">
        <v>5</v>
      </c>
      <c r="AB441" s="61" t="s">
        <v>5</v>
      </c>
      <c r="AC441" s="61" t="s">
        <v>5</v>
      </c>
      <c r="AD441" s="61" t="s">
        <v>5</v>
      </c>
      <c r="AE441" s="61" t="s">
        <v>5</v>
      </c>
      <c r="AF441" s="61" t="s">
        <v>5</v>
      </c>
      <c r="AG441" s="61" t="s">
        <v>5</v>
      </c>
      <c r="AH441" s="61" t="s">
        <v>5</v>
      </c>
      <c r="AI441" s="61" t="s">
        <v>5</v>
      </c>
      <c r="AJ441" s="61" t="s">
        <v>5</v>
      </c>
      <c r="AK441" s="61" t="s">
        <v>5</v>
      </c>
      <c r="AL441" s="61" t="s">
        <v>5</v>
      </c>
      <c r="AM441" s="61" t="s">
        <v>5</v>
      </c>
      <c r="AN441" s="61" t="s">
        <v>5</v>
      </c>
      <c r="AO441" s="61" t="s">
        <v>5</v>
      </c>
      <c r="AR441" s="62"/>
      <c r="AS441" s="62"/>
      <c r="AT441" s="62"/>
      <c r="AU441" s="62"/>
      <c r="AV441" s="62"/>
      <c r="AW441" s="62"/>
      <c r="AX441" s="62"/>
      <c r="AY441" s="62"/>
      <c r="AZ441" s="62"/>
      <c r="BA441" s="62"/>
      <c r="BB441" s="62"/>
      <c r="BC441" s="62"/>
      <c r="BD441" s="62"/>
      <c r="BE441" s="62"/>
      <c r="BF441" s="62"/>
      <c r="BG441" s="62"/>
      <c r="BH441" s="62"/>
      <c r="BI441" s="62"/>
      <c r="BJ441" s="62"/>
      <c r="BK441" s="62"/>
      <c r="BM441" s="62"/>
      <c r="BN441" s="62"/>
      <c r="BO441" s="62"/>
      <c r="BP441" s="62"/>
      <c r="BQ441" s="62"/>
      <c r="BR441" s="62"/>
      <c r="BS441" s="62"/>
      <c r="BT441" s="62"/>
      <c r="BU441" s="62"/>
      <c r="BV441" s="62"/>
      <c r="BW441" s="62"/>
      <c r="BX441" s="62"/>
      <c r="BY441" s="62"/>
      <c r="BZ441" s="62"/>
      <c r="CA441" s="62"/>
      <c r="CB441" s="62"/>
      <c r="CC441" s="62"/>
      <c r="CD441" s="62"/>
      <c r="CE441" s="62"/>
      <c r="CF441" s="62"/>
    </row>
    <row r="442" spans="1:84" ht="15.5" x14ac:dyDescent="0.35">
      <c r="A442" s="22" t="s">
        <v>13</v>
      </c>
      <c r="V442" s="22" t="s">
        <v>13</v>
      </c>
    </row>
    <row r="443" spans="1:84" ht="14.5" x14ac:dyDescent="0.25">
      <c r="A443" s="24" t="s">
        <v>32</v>
      </c>
      <c r="V443" s="24" t="s">
        <v>32</v>
      </c>
    </row>
    <row r="449" spans="23:41" x14ac:dyDescent="0.25">
      <c r="W449" s="64"/>
      <c r="X449" s="64"/>
      <c r="Y449" s="64"/>
      <c r="Z449" s="64"/>
      <c r="AA449" s="64"/>
      <c r="AB449" s="64"/>
      <c r="AC449" s="64"/>
      <c r="AD449" s="64"/>
      <c r="AE449" s="64"/>
      <c r="AF449" s="64"/>
      <c r="AG449" s="64"/>
      <c r="AH449" s="64"/>
      <c r="AI449" s="64"/>
      <c r="AJ449" s="64"/>
      <c r="AK449" s="64"/>
      <c r="AL449" s="64"/>
      <c r="AM449" s="64"/>
      <c r="AN449" s="64"/>
      <c r="AO449" s="64"/>
    </row>
    <row r="450" spans="23:41" x14ac:dyDescent="0.25">
      <c r="W450" s="64"/>
      <c r="X450" s="64"/>
      <c r="Y450" s="64"/>
      <c r="Z450" s="64"/>
      <c r="AA450" s="64"/>
      <c r="AB450" s="64"/>
      <c r="AC450" s="64"/>
      <c r="AD450" s="64"/>
      <c r="AE450" s="64"/>
      <c r="AF450" s="64"/>
      <c r="AG450" s="64"/>
      <c r="AH450" s="64"/>
      <c r="AI450" s="64"/>
      <c r="AJ450" s="64"/>
      <c r="AK450" s="64"/>
      <c r="AL450" s="64"/>
      <c r="AM450" s="64"/>
      <c r="AN450" s="64"/>
      <c r="AO450" s="64"/>
    </row>
    <row r="451" spans="23:41" x14ac:dyDescent="0.25">
      <c r="W451" s="64"/>
      <c r="X451" s="64"/>
      <c r="Y451" s="64"/>
      <c r="Z451" s="64"/>
      <c r="AA451" s="64"/>
      <c r="AB451" s="64"/>
      <c r="AC451" s="64"/>
      <c r="AD451" s="64"/>
      <c r="AE451" s="64"/>
      <c r="AF451" s="64"/>
      <c r="AG451" s="64"/>
      <c r="AH451" s="64"/>
      <c r="AI451" s="64"/>
      <c r="AJ451" s="64"/>
      <c r="AK451" s="64"/>
      <c r="AL451" s="64"/>
      <c r="AM451" s="64"/>
      <c r="AN451" s="64"/>
      <c r="AO451" s="64"/>
    </row>
  </sheetData>
  <mergeCells count="6">
    <mergeCell ref="AO7:AO8"/>
    <mergeCell ref="S7:S8"/>
    <mergeCell ref="T7:T8"/>
    <mergeCell ref="A7:A8"/>
    <mergeCell ref="V7:V8"/>
    <mergeCell ref="AN7:AN8"/>
  </mergeCells>
  <hyperlinks>
    <hyperlink ref="T1" location="'Índice '!A1" display="Regresar al índice"/>
    <hyperlink ref="AO1" location="'Índice '!A1" display="Regresar al í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Índice </vt:lpstr>
      <vt:lpstr>C.1</vt:lpstr>
      <vt:lpstr>C.2</vt:lpstr>
      <vt:lpstr>G.1</vt:lpstr>
      <vt:lpstr>C.1!Área_de_impresión</vt:lpstr>
      <vt:lpstr>'Índice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</dc:creator>
  <cp:lastModifiedBy>Carlos Alejandro Gramajo Cintora</cp:lastModifiedBy>
  <cp:lastPrinted>2019-03-07T17:16:41Z</cp:lastPrinted>
  <dcterms:created xsi:type="dcterms:W3CDTF">2012-01-31T14:51:01Z</dcterms:created>
  <dcterms:modified xsi:type="dcterms:W3CDTF">2022-05-09T19:40:11Z</dcterms:modified>
</cp:coreProperties>
</file>