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OFFSET(C.1!$C$33,0,0,COUNT(C.1!$C$33:$C$441))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OFFSET(C.1!$E$33,0,0,COUNT(C.1!$E$33:$E$441))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1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<sst xmlns="http://schemas.openxmlformats.org/spreadsheetml/2006/main" count="226" uniqueCount="71">
  <si>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</si>
  <si>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</si>
  <si>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</si>
  <si>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</si>
  <si>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</si>
  <si>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</si>
  <si>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</si>
  <si>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</si>
  <si>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</si>
  <si>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</si>
  <si>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</si>
  <si>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</si>
  <si>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</si>
  <si>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</si>
  <si>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</si>
  <si>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</si>
  <si>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</si>
  <si>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</si>
  <si>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</si>
  <si>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</si>
  <si>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</si>
  <si>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</si>
  <si>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</si>
  <si>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</si>
  <si>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>ÍNDICE MENSUAL DE LA ACTIVIDAD ECONÓMICA. AÑOS 2013 - 2019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</si>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</sst>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2015 - Noviembre 2020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5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delete val="1"/>
            </c:dLbl>
            <c:dLbl>
              <c:idx val="70"/>
              <c:layout>
                <c:manualLayout>
                  <c:x val="2.3428079083141203E-2"/>
                  <c:y val="1.008303658506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'C.1'!$A$33:$A$441</c:f>
              <c:numCache>
                <c:formatCode>mmm\-yy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71"/>
                <c:pt idx="0">
                  <c:v>4.8372787631616205</c:v>
                </c:pt>
                <c:pt idx="1">
                  <c:v>4.4914713716873251</c:v>
                </c:pt>
                <c:pt idx="2">
                  <c:v>4.7585408994555394</c:v>
                </c:pt>
                <c:pt idx="3">
                  <c:v>2.7343845484057567</c:v>
                </c:pt>
                <c:pt idx="4">
                  <c:v>2.1617777616526723</c:v>
                </c:pt>
                <c:pt idx="5">
                  <c:v>4.5182527368376952</c:v>
                </c:pt>
                <c:pt idx="6">
                  <c:v>4.7629102217923815</c:v>
                </c:pt>
                <c:pt idx="7">
                  <c:v>5.2305965915769832</c:v>
                </c:pt>
                <c:pt idx="8">
                  <c:v>4.7839312142714476</c:v>
                </c:pt>
                <c:pt idx="9">
                  <c:v>4.3467673478015882</c:v>
                </c:pt>
                <c:pt idx="10">
                  <c:v>4.0378923209518831</c:v>
                </c:pt>
                <c:pt idx="11">
                  <c:v>2.6259773007406579</c:v>
                </c:pt>
                <c:pt idx="12">
                  <c:v>1.8088850611215719</c:v>
                </c:pt>
                <c:pt idx="13">
                  <c:v>2.1412748164490836</c:v>
                </c:pt>
                <c:pt idx="14">
                  <c:v>1.0771725854388023</c:v>
                </c:pt>
                <c:pt idx="15">
                  <c:v>4.358462085522973</c:v>
                </c:pt>
                <c:pt idx="16">
                  <c:v>4.1982086691639608</c:v>
                </c:pt>
                <c:pt idx="17">
                  <c:v>2.6419170890233517</c:v>
                </c:pt>
                <c:pt idx="18">
                  <c:v>0.57006230288463655</c:v>
                </c:pt>
                <c:pt idx="19">
                  <c:v>2.6704077467236402</c:v>
                </c:pt>
                <c:pt idx="20">
                  <c:v>2.9376699060113651</c:v>
                </c:pt>
                <c:pt idx="21">
                  <c:v>1.8319114018326701</c:v>
                </c:pt>
                <c:pt idx="22">
                  <c:v>3.1907717591840026</c:v>
                </c:pt>
                <c:pt idx="23">
                  <c:v>4.6503955640875319</c:v>
                </c:pt>
                <c:pt idx="24">
                  <c:v>5.0894511533800397</c:v>
                </c:pt>
                <c:pt idx="25">
                  <c:v>4.3711018583458809</c:v>
                </c:pt>
                <c:pt idx="26">
                  <c:v>4.5123363655273749</c:v>
                </c:pt>
                <c:pt idx="27">
                  <c:v>2.020466651421529</c:v>
                </c:pt>
                <c:pt idx="28">
                  <c:v>2.3257627393594902</c:v>
                </c:pt>
                <c:pt idx="29">
                  <c:v>2.8314173454895126</c:v>
                </c:pt>
                <c:pt idx="30">
                  <c:v>4.0137468183881282</c:v>
                </c:pt>
                <c:pt idx="31">
                  <c:v>3.0994132218013846</c:v>
                </c:pt>
                <c:pt idx="32">
                  <c:v>2.0092347368639878</c:v>
                </c:pt>
                <c:pt idx="33">
                  <c:v>2.9637216909308819</c:v>
                </c:pt>
                <c:pt idx="34">
                  <c:v>1.6829043036546238</c:v>
                </c:pt>
                <c:pt idx="35">
                  <c:v>1.5644021672183328</c:v>
                </c:pt>
                <c:pt idx="36">
                  <c:v>1.6683075654369901</c:v>
                </c:pt>
                <c:pt idx="37">
                  <c:v>2.4432027803701288</c:v>
                </c:pt>
                <c:pt idx="38">
                  <c:v>2.532208680478945</c:v>
                </c:pt>
                <c:pt idx="39">
                  <c:v>3.9141481746520981</c:v>
                </c:pt>
                <c:pt idx="40">
                  <c:v>4.2654125080754426</c:v>
                </c:pt>
                <c:pt idx="41">
                  <c:v>4.0444863796261501</c:v>
                </c:pt>
                <c:pt idx="42">
                  <c:v>3.7284353592561814</c:v>
                </c:pt>
                <c:pt idx="43">
                  <c:v>3.226464020778181</c:v>
                </c:pt>
                <c:pt idx="44">
                  <c:v>2.6896327781495302</c:v>
                </c:pt>
                <c:pt idx="45">
                  <c:v>3.8443271140542947</c:v>
                </c:pt>
                <c:pt idx="46">
                  <c:v>3.8696585661845688</c:v>
                </c:pt>
                <c:pt idx="47">
                  <c:v>2.4479374272309542</c:v>
                </c:pt>
                <c:pt idx="48">
                  <c:v>3.6843369065103104</c:v>
                </c:pt>
                <c:pt idx="49">
                  <c:v>3.7778749687098667</c:v>
                </c:pt>
                <c:pt idx="50">
                  <c:v>3.3609603244875643</c:v>
                </c:pt>
                <c:pt idx="51">
                  <c:v>3.9019170792675482</c:v>
                </c:pt>
                <c:pt idx="52">
                  <c:v>4.3622243598056514</c:v>
                </c:pt>
                <c:pt idx="53">
                  <c:v>3.2516164551195743</c:v>
                </c:pt>
                <c:pt idx="54">
                  <c:v>4.0079241300381199</c:v>
                </c:pt>
                <c:pt idx="55">
                  <c:v>3.8603590325545554</c:v>
                </c:pt>
                <c:pt idx="56">
                  <c:v>4.2743836898255978</c:v>
                </c:pt>
                <c:pt idx="57">
                  <c:v>3.9045176992572408</c:v>
                </c:pt>
                <c:pt idx="58">
                  <c:v>4.0109088160385653</c:v>
                </c:pt>
                <c:pt idx="59">
                  <c:v>3.7516510035712827</c:v>
                </c:pt>
                <c:pt idx="60">
                  <c:v>4.7107837460490742</c:v>
                </c:pt>
                <c:pt idx="61">
                  <c:v>2.9007684786927541</c:v>
                </c:pt>
                <c:pt idx="62">
                  <c:v>-4.820153573352826</c:v>
                </c:pt>
                <c:pt idx="63">
                  <c:v>-10.18680637164988</c:v>
                </c:pt>
                <c:pt idx="64">
                  <c:v>-10.844787997618582</c:v>
                </c:pt>
                <c:pt idx="65">
                  <c:v>-7.6090260057813737</c:v>
                </c:pt>
                <c:pt idx="66">
                  <c:v>-4.5602469697276149</c:v>
                </c:pt>
                <c:pt idx="67">
                  <c:v>-1.2733770985500854</c:v>
                </c:pt>
                <c:pt idx="68">
                  <c:v>0.44346190028056753</c:v>
                </c:pt>
                <c:pt idx="69">
                  <c:v>1.6856750681003092</c:v>
                </c:pt>
                <c:pt idx="70">
                  <c:v>2.0160630940199837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1102464"/>
        <c:axId val="71105536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8"/>
              <c:layout>
                <c:manualLayout>
                  <c:x val="-2.3428079083141311E-2"/>
                  <c:y val="3.4282324389229943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>
                <c:manualLayout>
                  <c:x val="0"/>
                  <c:y val="6.0498219510405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71"/>
                <c:pt idx="0">
                  <c:v>4.7210484789487452</c:v>
                </c:pt>
                <c:pt idx="1">
                  <c:v>4.3106603442534919</c:v>
                </c:pt>
                <c:pt idx="2">
                  <c:v>3.8331226231203175</c:v>
                </c:pt>
                <c:pt idx="3">
                  <c:v>3.4950420464143264</c:v>
                </c:pt>
                <c:pt idx="4">
                  <c:v>3.4916359087785196</c:v>
                </c:pt>
                <c:pt idx="5">
                  <c:v>3.8908478193259555</c:v>
                </c:pt>
                <c:pt idx="6">
                  <c:v>4.5317789871241416</c:v>
                </c:pt>
                <c:pt idx="7">
                  <c:v>5.0295613820395317</c:v>
                </c:pt>
                <c:pt idx="8">
                  <c:v>5.0336924599215536</c:v>
                </c:pt>
                <c:pt idx="9">
                  <c:v>4.5090980390226036</c:v>
                </c:pt>
                <c:pt idx="10">
                  <c:v>3.6753113113416873</c:v>
                </c:pt>
                <c:pt idx="11">
                  <c:v>2.7643717015970282</c:v>
                </c:pt>
                <c:pt idx="12">
                  <c:v>2.1792302383382633</c:v>
                </c:pt>
                <c:pt idx="13">
                  <c:v>2.0836726349019017</c:v>
                </c:pt>
                <c:pt idx="14">
                  <c:v>2.4353566744777027</c:v>
                </c:pt>
                <c:pt idx="15">
                  <c:v>2.7853376348498102</c:v>
                </c:pt>
                <c:pt idx="16">
                  <c:v>2.7792678303187586</c:v>
                </c:pt>
                <c:pt idx="17">
                  <c:v>2.5045411932229484</c:v>
                </c:pt>
                <c:pt idx="18">
                  <c:v>2.2008686057372273</c:v>
                </c:pt>
                <c:pt idx="19">
                  <c:v>2.0708445314525648</c:v>
                </c:pt>
                <c:pt idx="20">
                  <c:v>2.248404409356425</c:v>
                </c:pt>
                <c:pt idx="21">
                  <c:v>2.6682189074356302</c:v>
                </c:pt>
                <c:pt idx="22">
                  <c:v>3.1795704266053519</c:v>
                </c:pt>
                <c:pt idx="23">
                  <c:v>3.6627760903365356</c:v>
                </c:pt>
                <c:pt idx="24">
                  <c:v>4.0477310718019197</c:v>
                </c:pt>
                <c:pt idx="25">
                  <c:v>4.1788517269143171</c:v>
                </c:pt>
                <c:pt idx="26">
                  <c:v>4.0141786369774763</c:v>
                </c:pt>
                <c:pt idx="27">
                  <c:v>3.8733446701381382</c:v>
                </c:pt>
                <c:pt idx="28">
                  <c:v>3.8894530911752128</c:v>
                </c:pt>
                <c:pt idx="29">
                  <c:v>3.8406754513941479</c:v>
                </c:pt>
                <c:pt idx="30">
                  <c:v>3.6121573557674509</c:v>
                </c:pt>
                <c:pt idx="31">
                  <c:v>3.1732652776422583</c:v>
                </c:pt>
                <c:pt idx="32">
                  <c:v>2.5489788221444201</c:v>
                </c:pt>
                <c:pt idx="33">
                  <c:v>1.9230205722933817</c:v>
                </c:pt>
                <c:pt idx="34">
                  <c:v>1.544461387348008</c:v>
                </c:pt>
                <c:pt idx="35">
                  <c:v>1.6023359226703633</c:v>
                </c:pt>
                <c:pt idx="36">
                  <c:v>1.9987121051107124</c:v>
                </c:pt>
                <c:pt idx="37">
                  <c:v>2.7468532559293806</c:v>
                </c:pt>
                <c:pt idx="38">
                  <c:v>3.6843463872267819</c:v>
                </c:pt>
                <c:pt idx="39">
                  <c:v>4.4296419681716657</c:v>
                </c:pt>
                <c:pt idx="40">
                  <c:v>4.7256411093267161</c:v>
                </c:pt>
                <c:pt idx="41">
                  <c:v>4.5319471342005357</c:v>
                </c:pt>
                <c:pt idx="42">
                  <c:v>4.0168472813656848</c:v>
                </c:pt>
                <c:pt idx="43">
                  <c:v>3.4941153093453181</c:v>
                </c:pt>
                <c:pt idx="44">
                  <c:v>3.1869690496321823</c:v>
                </c:pt>
                <c:pt idx="45">
                  <c:v>3.0328095696124251</c:v>
                </c:pt>
                <c:pt idx="46">
                  <c:v>2.8606373732539652</c:v>
                </c:pt>
                <c:pt idx="47">
                  <c:v>2.6936002468509059</c:v>
                </c:pt>
                <c:pt idx="48">
                  <c:v>2.767839384581535</c:v>
                </c:pt>
                <c:pt idx="49">
                  <c:v>3.2645508249609918</c:v>
                </c:pt>
                <c:pt idx="50">
                  <c:v>4.0001061567440388</c:v>
                </c:pt>
                <c:pt idx="51">
                  <c:v>4.6023567479898588</c:v>
                </c:pt>
                <c:pt idx="52">
                  <c:v>4.7625531748566488</c:v>
                </c:pt>
                <c:pt idx="53">
                  <c:v>4.5399328812873847</c:v>
                </c:pt>
                <c:pt idx="54">
                  <c:v>4.1352649711101463</c:v>
                </c:pt>
                <c:pt idx="55">
                  <c:v>3.7858708452952072</c:v>
                </c:pt>
                <c:pt idx="56">
                  <c:v>3.6017144488567254</c:v>
                </c:pt>
                <c:pt idx="57">
                  <c:v>3.5841892318904343</c:v>
                </c:pt>
                <c:pt idx="58">
                  <c:v>3.6636493357467685</c:v>
                </c:pt>
                <c:pt idx="59">
                  <c:v>3.3955242634832814</c:v>
                </c:pt>
                <c:pt idx="60">
                  <c:v>2.1042984810812015</c:v>
                </c:pt>
                <c:pt idx="61">
                  <c:v>-0.54301434530351855</c:v>
                </c:pt>
                <c:pt idx="62">
                  <c:v>-3.9363247171105371</c:v>
                </c:pt>
                <c:pt idx="63">
                  <c:v>-6.7752911127620479</c:v>
                </c:pt>
                <c:pt idx="64">
                  <c:v>-7.8517640742722108</c:v>
                </c:pt>
                <c:pt idx="65">
                  <c:v>-6.8383988538767682</c:v>
                </c:pt>
                <c:pt idx="66">
                  <c:v>-4.5061902770095799</c:v>
                </c:pt>
                <c:pt idx="67">
                  <c:v>-1.9918873765843443</c:v>
                </c:pt>
                <c:pt idx="68">
                  <c:v>-2.9174915563103809E-2</c:v>
                </c:pt>
                <c:pt idx="69">
                  <c:v>1.2117692969141132</c:v>
                </c:pt>
                <c:pt idx="70">
                  <c:v>1.9063493918107355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02464"/>
        <c:axId val="71105536"/>
      </c:lineChart>
      <c:catAx>
        <c:axId val="71102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71105536"/>
        <c:crosses val="autoZero"/>
        <c:auto val="0"/>
        <c:lblAlgn val="ctr"/>
        <c:lblOffset val="100"/>
        <c:tickMarkSkip val="12"/>
        <c:noMultiLvlLbl val="0"/>
      </c:catAx>
      <c:valAx>
        <c:axId val="711055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7110246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24</v>
      </c>
      <c r="D17" s="2"/>
    </row>
    <row r="18" spans="1:4" s="1" customFormat="1" ht="6.75" customHeight="1" x14ac:dyDescent="0.2">
      <c r="B18" s="16" t="s">
        <v>25</v>
      </c>
      <c r="C18" s="18"/>
      <c r="D18" s="2"/>
    </row>
    <row r="19" spans="1:4" s="3" customFormat="1" ht="15.75" customHeight="1" x14ac:dyDescent="0.2">
      <c r="A19" s="19"/>
      <c r="B19" s="49" t="s">
        <v>34</v>
      </c>
      <c r="C19" s="50" t="s">
        <v>26</v>
      </c>
      <c r="D19" s="2"/>
    </row>
    <row r="20" spans="1:4" s="3" customFormat="1" ht="15.75" customHeight="1" x14ac:dyDescent="0.2">
      <c r="A20" s="19"/>
      <c r="B20" s="51" t="s">
        <v>35</v>
      </c>
      <c r="C20" s="50" t="s">
        <v>27</v>
      </c>
      <c r="D20" s="2"/>
    </row>
    <row r="21" spans="1:4" s="3" customFormat="1" ht="15.75" customHeight="1" x14ac:dyDescent="0.2">
      <c r="A21" s="19"/>
      <c r="B21" s="51" t="s">
        <v>36</v>
      </c>
      <c r="C21" s="50" t="s">
        <v>28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8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91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63</v>
      </c>
    </row>
    <row r="2" spans="1:7" x14ac:dyDescent="0.25">
      <c r="A2" s="22" t="s">
        <v>31</v>
      </c>
    </row>
    <row r="3" spans="1:7" x14ac:dyDescent="0.25">
      <c r="A3" s="22" t="s">
        <v>22</v>
      </c>
    </row>
    <row r="4" spans="1:7" x14ac:dyDescent="0.25">
      <c r="A4" s="23" t="s">
        <v>29</v>
      </c>
    </row>
    <row r="5" spans="1:7" x14ac:dyDescent="0.25">
      <c r="A5" s="23" t="s">
        <v>30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32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62</v>
      </c>
      <c r="D8" s="68" t="s">
        <v>11</v>
      </c>
      <c r="E8" s="68" t="s">
        <v>62</v>
      </c>
      <c r="F8" s="38"/>
      <c r="G8" s="38"/>
    </row>
    <row r="9" spans="1:7" ht="13.5" customHeight="1" x14ac:dyDescent="0.25">
      <c r="A9" s="40">
        <v>41275</v>
      </c>
      <c r="B9" s="27">
        <v>99.04727211984374</v>
      </c>
      <c r="C9" s="27"/>
      <c r="D9" s="27">
        <v>98.534413505795499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98.812290427530073</v>
      </c>
      <c r="C10" s="27"/>
      <c r="D10" s="27">
        <v>98.925257840412002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101.72709444363586</v>
      </c>
      <c r="C11" s="27"/>
      <c r="D11" s="27">
        <v>99.283542519196004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101.21377074304203</v>
      </c>
      <c r="C12" s="27"/>
      <c r="D12" s="27">
        <v>99.565990672405107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99.539430159319636</v>
      </c>
      <c r="C13" s="27"/>
      <c r="D13" s="27">
        <v>99.684758599131797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96.71972509000166</v>
      </c>
      <c r="C14" s="27"/>
      <c r="D14" s="27">
        <v>99.735742555855694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98.584437364168522</v>
      </c>
      <c r="C15" s="27"/>
      <c r="D15" s="27">
        <v>99.890017103447605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98.61797140359046</v>
      </c>
      <c r="C16" s="27"/>
      <c r="D16" s="27">
        <v>100.18039269975699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97.696798571935773</v>
      </c>
      <c r="C17" s="27"/>
      <c r="D17" s="27">
        <v>100.524913249176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99.545724352455778</v>
      </c>
      <c r="C18" s="27"/>
      <c r="D18" s="27">
        <v>100.822903180175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102.3560067968213</v>
      </c>
      <c r="C19" s="27"/>
      <c r="D19" s="27">
        <v>101.085439139969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106.13947852765533</v>
      </c>
      <c r="C20" s="28"/>
      <c r="D20" s="28">
        <v>101.467324522803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102.80147413452943</v>
      </c>
      <c r="C21" s="29">
        <f t="shared" ref="C21:C84" si="0">IFERROR(IF(B21/B9*100-100=-100,"",B21/B9*100-100),"")</f>
        <v>3.7903133870695882</v>
      </c>
      <c r="D21" s="30">
        <v>102.028338544907</v>
      </c>
      <c r="E21" s="30">
        <f t="shared" ref="E21" si="1">IFERROR(IF(D21/D9*100-100=-100,"",D21/D9*100-100),"")</f>
        <v>3.5458931705175161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102.57007146323971</v>
      </c>
      <c r="C22" s="31">
        <f t="shared" si="0"/>
        <v>3.8029490253195064</v>
      </c>
      <c r="D22" s="32">
        <v>102.729975063783</v>
      </c>
      <c r="E22" s="32">
        <f t="shared" ref="E22" si="2">IFERROR(IF(D22/D10*100-100=-100,"",D22/D10*100-100),"")</f>
        <v>3.8460523696676461</v>
      </c>
      <c r="G22" s="36" t="s">
        <v>3</v>
      </c>
    </row>
    <row r="23" spans="1:7" ht="13.5" customHeight="1" x14ac:dyDescent="0.25">
      <c r="A23" s="43">
        <v>41699</v>
      </c>
      <c r="B23" s="31">
        <v>106.71783622912577</v>
      </c>
      <c r="C23" s="31">
        <f t="shared" si="0"/>
        <v>4.9060103532742971</v>
      </c>
      <c r="D23" s="32">
        <v>103.419588635544</v>
      </c>
      <c r="E23" s="32">
        <f t="shared" ref="E23" si="3">IFERROR(IF(D23/D11*100-100=-100,"",D23/D11*100-100),"")</f>
        <v>4.1658929681606764</v>
      </c>
      <c r="G23" s="36" t="s">
        <v>4</v>
      </c>
    </row>
    <row r="24" spans="1:7" ht="13.5" customHeight="1" x14ac:dyDescent="0.25">
      <c r="A24" s="43">
        <v>41730</v>
      </c>
      <c r="B24" s="31">
        <v>104.80117348191314</v>
      </c>
      <c r="C24" s="31">
        <f t="shared" si="0"/>
        <v>3.5443820663283816</v>
      </c>
      <c r="D24" s="32">
        <v>104.020319391231</v>
      </c>
      <c r="E24" s="32">
        <f t="shared" ref="E24" si="4">IFERROR(IF(D24/D12*100-100=-100,"",D24/D12*100-100),"")</f>
        <v>4.4737451902443723</v>
      </c>
      <c r="G24" s="36" t="s">
        <v>5</v>
      </c>
    </row>
    <row r="25" spans="1:7" ht="13.5" customHeight="1" x14ac:dyDescent="0.25">
      <c r="A25" s="43">
        <v>41760</v>
      </c>
      <c r="B25" s="31">
        <v>104.45089100307956</v>
      </c>
      <c r="C25" s="31">
        <f t="shared" si="0"/>
        <v>4.9341862173601072</v>
      </c>
      <c r="D25" s="32">
        <v>104.436599188077</v>
      </c>
      <c r="E25" s="32">
        <f t="shared" ref="E25" si="5">IFERROR(IF(D25/D13*100-100=-100,"",D25/D13*100-100),"")</f>
        <v>4.7668677295533683</v>
      </c>
      <c r="G25" s="36" t="s">
        <v>4</v>
      </c>
    </row>
    <row r="26" spans="1:7" ht="13.5" customHeight="1" x14ac:dyDescent="0.25">
      <c r="A26" s="43">
        <v>41791</v>
      </c>
      <c r="B26" s="31">
        <v>101.04217931849078</v>
      </c>
      <c r="C26" s="31">
        <f t="shared" si="0"/>
        <v>4.4690514002876824</v>
      </c>
      <c r="D26" s="32">
        <v>104.59641878227001</v>
      </c>
      <c r="E26" s="32">
        <f t="shared" ref="E26" si="6">IFERROR(IF(D26/D14*100-100=-100,"",D26/D14*100-100),"")</f>
        <v>4.8735549581857782</v>
      </c>
      <c r="G26" s="36" t="s">
        <v>6</v>
      </c>
    </row>
    <row r="27" spans="1:7" ht="13.5" customHeight="1" x14ac:dyDescent="0.25">
      <c r="A27" s="43">
        <v>41821</v>
      </c>
      <c r="B27" s="31">
        <v>103.75419990938724</v>
      </c>
      <c r="C27" s="31">
        <f t="shared" si="0"/>
        <v>5.2439945730194069</v>
      </c>
      <c r="D27" s="32">
        <v>104.557171508091</v>
      </c>
      <c r="E27" s="32">
        <f t="shared" ref="E27" si="7">IFERROR(IF(D27/D15*100-100=-100,"",D27/D15*100-100),"")</f>
        <v>4.6722931279609554</v>
      </c>
      <c r="G27" s="36" t="s">
        <v>6</v>
      </c>
    </row>
    <row r="28" spans="1:7" ht="13.5" customHeight="1" x14ac:dyDescent="0.25">
      <c r="A28" s="43">
        <v>41852</v>
      </c>
      <c r="B28" s="31">
        <v>102.16155825628977</v>
      </c>
      <c r="C28" s="31">
        <f t="shared" si="0"/>
        <v>3.5932465475256237</v>
      </c>
      <c r="D28" s="32">
        <v>104.553772785642</v>
      </c>
      <c r="E28" s="32">
        <f t="shared" ref="E28" si="8">IFERROR(IF(D28/D16*100-100=-100,"",D28/D16*100-100),"")</f>
        <v>4.365505033497044</v>
      </c>
      <c r="G28" s="36" t="s">
        <v>5</v>
      </c>
    </row>
    <row r="29" spans="1:7" ht="13.5" customHeight="1" x14ac:dyDescent="0.25">
      <c r="A29" s="43">
        <v>41883</v>
      </c>
      <c r="B29" s="31">
        <v>101.74621303252589</v>
      </c>
      <c r="C29" s="31">
        <f t="shared" si="0"/>
        <v>4.1448793817009886</v>
      </c>
      <c r="D29" s="32">
        <v>104.77871271017599</v>
      </c>
      <c r="E29" s="32">
        <f t="shared" ref="E29" si="9">IFERROR(IF(D29/D17*100-100=-100,"",D29/D17*100-100),"")</f>
        <v>4.2315872986191039</v>
      </c>
      <c r="G29" s="36" t="s">
        <v>7</v>
      </c>
    </row>
    <row r="30" spans="1:7" ht="13.5" customHeight="1" x14ac:dyDescent="0.25">
      <c r="A30" s="43">
        <v>41913</v>
      </c>
      <c r="B30" s="31">
        <v>103.85881207303262</v>
      </c>
      <c r="C30" s="31">
        <f t="shared" si="0"/>
        <v>4.3327704415568462</v>
      </c>
      <c r="D30" s="32">
        <v>105.25637673544099</v>
      </c>
      <c r="E30" s="32">
        <f t="shared" ref="E30" si="10">IFERROR(IF(D30/D18*100-100=-100,"",D30/D18*100-100),"")</f>
        <v>4.3972881313913064</v>
      </c>
      <c r="G30" s="36" t="s">
        <v>8</v>
      </c>
    </row>
    <row r="31" spans="1:7" ht="13.5" customHeight="1" x14ac:dyDescent="0.25">
      <c r="A31" s="43">
        <v>41944</v>
      </c>
      <c r="B31" s="31">
        <v>107.09144558237031</v>
      </c>
      <c r="C31" s="31">
        <f t="shared" si="0"/>
        <v>4.6264395551781803</v>
      </c>
      <c r="D31" s="32">
        <v>105.827409739071</v>
      </c>
      <c r="E31" s="32">
        <f t="shared" ref="E31" si="11">IFERROR(IF(D31/D19*100-100=-100,"",D31/D19*100-100),"")</f>
        <v>4.6910520837090957</v>
      </c>
      <c r="G31" s="36" t="s">
        <v>9</v>
      </c>
    </row>
    <row r="32" spans="1:7" ht="13.5" customHeight="1" x14ac:dyDescent="0.25">
      <c r="A32" s="44">
        <v>41974</v>
      </c>
      <c r="B32" s="33">
        <v>112.33187967316722</v>
      </c>
      <c r="C32" s="33">
        <f t="shared" si="0"/>
        <v>5.8342110131042659</v>
      </c>
      <c r="D32" s="34">
        <v>106.39869580034301</v>
      </c>
      <c r="E32" s="34">
        <f t="shared" ref="E32" si="12">IFERROR(IF(D32/D20*100-100=-100,"",D32/D20*100-100),"")</f>
        <v>4.8600584481083473</v>
      </c>
      <c r="G32" s="36" t="s">
        <v>10</v>
      </c>
    </row>
    <row r="33" spans="1:7" ht="13.5" customHeight="1" x14ac:dyDescent="0.25">
      <c r="A33" s="45">
        <v>42005</v>
      </c>
      <c r="B33" s="35">
        <v>107.77426801105611</v>
      </c>
      <c r="C33" s="35">
        <f t="shared" si="0"/>
        <v>4.8372787631616205</v>
      </c>
      <c r="D33" s="27">
        <v>106.845145869878</v>
      </c>
      <c r="E33" s="27">
        <f t="shared" ref="E33" si="13">IFERROR(IF(D33/D21*100-100=-100,"",D33/D21*100-100),"")</f>
        <v>4.7210484789487452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107.17697685893036</v>
      </c>
      <c r="C34" s="27">
        <f t="shared" si="0"/>
        <v>4.4914713716873251</v>
      </c>
      <c r="D34" s="27">
        <v>107.158315360519</v>
      </c>
      <c r="E34" s="27">
        <f t="shared" ref="E34" si="14">IFERROR(IF(D34/D22*100-100=-100,"",D34/D22*100-100),"")</f>
        <v>4.3106603442534919</v>
      </c>
      <c r="G34" s="36" t="s">
        <v>3</v>
      </c>
    </row>
    <row r="35" spans="1:7" ht="13.5" customHeight="1" x14ac:dyDescent="0.25">
      <c r="A35" s="40">
        <v>42064</v>
      </c>
      <c r="B35" s="27">
        <v>111.7960481131027</v>
      </c>
      <c r="C35" s="27">
        <f t="shared" si="0"/>
        <v>4.7585408994555394</v>
      </c>
      <c r="D35" s="27">
        <v>107.38378828427101</v>
      </c>
      <c r="E35" s="27">
        <f t="shared" ref="E35" si="15">IFERROR(IF(D35/D23*100-100=-100,"",D35/D23*100-100),"")</f>
        <v>3.8331226231203175</v>
      </c>
      <c r="G35" s="36" t="s">
        <v>4</v>
      </c>
    </row>
    <row r="36" spans="1:7" ht="13.5" customHeight="1" x14ac:dyDescent="0.25">
      <c r="A36" s="40">
        <v>42095</v>
      </c>
      <c r="B36" s="27">
        <v>107.66684057615049</v>
      </c>
      <c r="C36" s="27">
        <f t="shared" si="0"/>
        <v>2.7343845484057567</v>
      </c>
      <c r="D36" s="27">
        <v>107.65587329076899</v>
      </c>
      <c r="E36" s="27">
        <f t="shared" ref="E36" si="16">IFERROR(IF(D36/D24*100-100=-100,"",D36/D24*100-100),"")</f>
        <v>3.4950420464143264</v>
      </c>
      <c r="G36" s="36" t="s">
        <v>5</v>
      </c>
    </row>
    <row r="37" spans="1:7" ht="13.5" customHeight="1" x14ac:dyDescent="0.25">
      <c r="A37" s="40">
        <v>42125</v>
      </c>
      <c r="B37" s="27">
        <v>106.7088871366322</v>
      </c>
      <c r="C37" s="27">
        <f t="shared" si="0"/>
        <v>2.1617777616526723</v>
      </c>
      <c r="D37" s="27">
        <v>108.083144987235</v>
      </c>
      <c r="E37" s="27">
        <f t="shared" ref="E37" si="17">IFERROR(IF(D37/D25*100-100=-100,"",D37/D25*100-100),"")</f>
        <v>3.4916359087785196</v>
      </c>
      <c r="G37" s="36" t="s">
        <v>4</v>
      </c>
    </row>
    <row r="38" spans="1:7" ht="13.5" customHeight="1" x14ac:dyDescent="0.25">
      <c r="A38" s="40">
        <v>42156</v>
      </c>
      <c r="B38" s="27">
        <v>105.60752035090896</v>
      </c>
      <c r="C38" s="27">
        <f t="shared" si="0"/>
        <v>4.5182527368376952</v>
      </c>
      <c r="D38" s="27">
        <v>108.666106261553</v>
      </c>
      <c r="E38" s="27">
        <f t="shared" ref="E38" si="18">IFERROR(IF(D38/D26*100-100=-100,"",D38/D26*100-100),"")</f>
        <v>3.8908478193259555</v>
      </c>
      <c r="G38" s="36" t="s">
        <v>6</v>
      </c>
    </row>
    <row r="39" spans="1:7" ht="13.5" customHeight="1" x14ac:dyDescent="0.25">
      <c r="A39" s="40">
        <v>42186</v>
      </c>
      <c r="B39" s="27">
        <v>108.69591930241035</v>
      </c>
      <c r="C39" s="27">
        <f t="shared" si="0"/>
        <v>4.7629102217923815</v>
      </c>
      <c r="D39" s="27">
        <v>109.29547143602601</v>
      </c>
      <c r="E39" s="27">
        <f t="shared" ref="E39" si="19">IFERROR(IF(D39/D27*100-100=-100,"",D39/D27*100-100),"")</f>
        <v>4.5317789871241416</v>
      </c>
      <c r="G39" s="36" t="s">
        <v>6</v>
      </c>
    </row>
    <row r="40" spans="1:7" ht="13.5" customHeight="1" x14ac:dyDescent="0.25">
      <c r="A40" s="40">
        <v>42217</v>
      </c>
      <c r="B40" s="27">
        <v>107.5052172403452</v>
      </c>
      <c r="C40" s="27">
        <f t="shared" si="0"/>
        <v>5.2305965915769832</v>
      </c>
      <c r="D40" s="27">
        <v>109.812368965134</v>
      </c>
      <c r="E40" s="27">
        <f t="shared" ref="E40" si="20">IFERROR(IF(D40/D28*100-100=-100,"",D40/D28*100-100),"")</f>
        <v>5.0295613820395317</v>
      </c>
      <c r="G40" s="36" t="s">
        <v>5</v>
      </c>
    </row>
    <row r="41" spans="1:7" ht="13.5" customHeight="1" x14ac:dyDescent="0.25">
      <c r="A41" s="40">
        <v>42248</v>
      </c>
      <c r="B41" s="27">
        <v>106.61368187712802</v>
      </c>
      <c r="C41" s="27">
        <f t="shared" si="0"/>
        <v>4.7839312142714476</v>
      </c>
      <c r="D41" s="27">
        <v>110.052950871471</v>
      </c>
      <c r="E41" s="27">
        <f t="shared" ref="E41" si="21">IFERROR(IF(D41/D29*100-100=-100,"",D41/D29*100-100),"")</f>
        <v>5.0336924599215536</v>
      </c>
      <c r="G41" s="36" t="s">
        <v>7</v>
      </c>
    </row>
    <row r="42" spans="1:7" ht="13.5" customHeight="1" x14ac:dyDescent="0.25">
      <c r="A42" s="40">
        <v>42278</v>
      </c>
      <c r="B42" s="27">
        <v>108.37331300403783</v>
      </c>
      <c r="C42" s="27">
        <f t="shared" si="0"/>
        <v>4.3467673478015882</v>
      </c>
      <c r="D42" s="27">
        <v>110.002489954765</v>
      </c>
      <c r="E42" s="27">
        <f t="shared" ref="E42" si="22">IFERROR(IF(D42/D30*100-100=-100,"",D42/D30*100-100),"")</f>
        <v>4.5090980390226036</v>
      </c>
      <c r="G42" s="36" t="s">
        <v>8</v>
      </c>
    </row>
    <row r="43" spans="1:7" ht="13.5" customHeight="1" x14ac:dyDescent="0.25">
      <c r="A43" s="40">
        <v>42309</v>
      </c>
      <c r="B43" s="27">
        <v>111.41568283993722</v>
      </c>
      <c r="C43" s="27">
        <f t="shared" si="0"/>
        <v>4.0378923209518831</v>
      </c>
      <c r="D43" s="27">
        <v>109.716896499711</v>
      </c>
      <c r="E43" s="27">
        <f t="shared" ref="E43" si="23">IFERROR(IF(D43/D31*100-100=-100,"",D43/D31*100-100),"")</f>
        <v>3.6753113113416873</v>
      </c>
      <c r="G43" s="36" t="s">
        <v>9</v>
      </c>
    </row>
    <row r="44" spans="1:7" ht="13.5" customHeight="1" x14ac:dyDescent="0.25">
      <c r="A44" s="41">
        <v>42339</v>
      </c>
      <c r="B44" s="28">
        <v>115.2816893348799</v>
      </c>
      <c r="C44" s="28">
        <f t="shared" si="0"/>
        <v>2.6259773007406579</v>
      </c>
      <c r="D44" s="28">
        <v>109.339951237916</v>
      </c>
      <c r="E44" s="28">
        <f t="shared" ref="E44" si="24">IFERROR(IF(D44/D32*100-100=-100,"",D44/D32*100-100),"")</f>
        <v>2.7643717015970282</v>
      </c>
      <c r="G44" s="36" t="s">
        <v>10</v>
      </c>
    </row>
    <row r="45" spans="1:7" ht="13.5" customHeight="1" x14ac:dyDescent="0.25">
      <c r="A45" s="42">
        <v>42370</v>
      </c>
      <c r="B45" s="29">
        <v>109.72378064484123</v>
      </c>
      <c r="C45" s="29">
        <f t="shared" si="0"/>
        <v>1.8088850611215719</v>
      </c>
      <c r="D45" s="30">
        <v>109.173547596871</v>
      </c>
      <c r="E45" s="30">
        <f t="shared" ref="E45" si="25">IFERROR(IF(D45/D33*100-100=-100,"",D45/D33*100-100),"")</f>
        <v>2.1792302383382633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109.47193047344209</v>
      </c>
      <c r="C46" s="31">
        <f t="shared" si="0"/>
        <v>2.1412748164490836</v>
      </c>
      <c r="D46" s="32">
        <v>109.391143853708</v>
      </c>
      <c r="E46" s="32">
        <f t="shared" ref="E46" si="26">IFERROR(IF(D46/D34*100-100=-100,"",D46/D34*100-100),"")</f>
        <v>2.0836726349019017</v>
      </c>
      <c r="G46" s="36" t="s">
        <v>3</v>
      </c>
    </row>
    <row r="47" spans="1:7" ht="13.5" customHeight="1" x14ac:dyDescent="0.25">
      <c r="A47" s="43">
        <v>42430</v>
      </c>
      <c r="B47" s="31">
        <v>113.000284494981</v>
      </c>
      <c r="C47" s="31">
        <f t="shared" si="0"/>
        <v>1.0771725854388023</v>
      </c>
      <c r="D47" s="32">
        <v>109.99896653955901</v>
      </c>
      <c r="E47" s="32">
        <f t="shared" ref="E47" si="27">IFERROR(IF(D47/D35*100-100=-100,"",D47/D35*100-100),"")</f>
        <v>2.4353566744777027</v>
      </c>
      <c r="G47" s="36" t="s">
        <v>4</v>
      </c>
    </row>
    <row r="48" spans="1:7" ht="13.5" customHeight="1" x14ac:dyDescent="0.25">
      <c r="A48" s="43">
        <v>42461</v>
      </c>
      <c r="B48" s="31">
        <v>112.35945900134249</v>
      </c>
      <c r="C48" s="31">
        <f t="shared" si="0"/>
        <v>4.358462085522973</v>
      </c>
      <c r="D48" s="32">
        <v>110.654452845663</v>
      </c>
      <c r="E48" s="32">
        <f t="shared" ref="E48" si="28">IFERROR(IF(D48/D36*100-100=-100,"",D48/D36*100-100),"")</f>
        <v>2.7853376348498102</v>
      </c>
      <c r="G48" s="36" t="s">
        <v>5</v>
      </c>
    </row>
    <row r="49" spans="1:7" ht="13.5" customHeight="1" x14ac:dyDescent="0.25">
      <c r="A49" s="43">
        <v>42491</v>
      </c>
      <c r="B49" s="31">
        <v>111.18874888717069</v>
      </c>
      <c r="C49" s="31">
        <f t="shared" si="0"/>
        <v>4.1982086691639608</v>
      </c>
      <c r="D49" s="32">
        <v>111.08706506586201</v>
      </c>
      <c r="E49" s="32">
        <f t="shared" ref="E49" si="29">IFERROR(IF(D49/D37*100-100=-100,"",D49/D37*100-100),"")</f>
        <v>2.7792678303187586</v>
      </c>
      <c r="G49" s="36" t="s">
        <v>4</v>
      </c>
    </row>
    <row r="50" spans="1:7" ht="13.5" customHeight="1" x14ac:dyDescent="0.25">
      <c r="A50" s="43">
        <v>42522</v>
      </c>
      <c r="B50" s="31">
        <v>108.39758347835344</v>
      </c>
      <c r="C50" s="31">
        <f t="shared" si="0"/>
        <v>2.6419170890233517</v>
      </c>
      <c r="D50" s="32">
        <v>111.387693655945</v>
      </c>
      <c r="E50" s="32">
        <f t="shared" ref="E50" si="30">IFERROR(IF(D50/D38*100-100=-100,"",D50/D38*100-100),"")</f>
        <v>2.5045411932229484</v>
      </c>
      <c r="G50" s="36" t="s">
        <v>6</v>
      </c>
    </row>
    <row r="51" spans="1:7" ht="13.5" customHeight="1" x14ac:dyDescent="0.25">
      <c r="A51" s="43">
        <v>42552</v>
      </c>
      <c r="B51" s="31">
        <v>109.3155537631273</v>
      </c>
      <c r="C51" s="31">
        <f t="shared" si="0"/>
        <v>0.57006230288463655</v>
      </c>
      <c r="D51" s="32">
        <v>111.70092115435401</v>
      </c>
      <c r="E51" s="32">
        <f t="shared" ref="E51" si="31">IFERROR(IF(D51/D39*100-100=-100,"",D51/D39*100-100),"")</f>
        <v>2.2008686057372273</v>
      </c>
      <c r="G51" s="36" t="s">
        <v>6</v>
      </c>
    </row>
    <row r="52" spans="1:7" ht="13.5" customHeight="1" x14ac:dyDescent="0.25">
      <c r="A52" s="43">
        <v>42583</v>
      </c>
      <c r="B52" s="31">
        <v>110.37604488966346</v>
      </c>
      <c r="C52" s="31">
        <f t="shared" si="0"/>
        <v>2.6704077467236402</v>
      </c>
      <c r="D52" s="32">
        <v>112.086412402707</v>
      </c>
      <c r="E52" s="32">
        <f t="shared" ref="E52" si="32">IFERROR(IF(D52/D40*100-100=-100,"",D52/D40*100-100),"")</f>
        <v>2.0708445314525648</v>
      </c>
      <c r="G52" s="36" t="s">
        <v>5</v>
      </c>
    </row>
    <row r="53" spans="1:7" ht="13.5" customHeight="1" x14ac:dyDescent="0.25">
      <c r="A53" s="43">
        <v>42614</v>
      </c>
      <c r="B53" s="31">
        <v>109.74563992532309</v>
      </c>
      <c r="C53" s="31">
        <f t="shared" si="0"/>
        <v>2.9376699060113651</v>
      </c>
      <c r="D53" s="32">
        <v>112.52738627149201</v>
      </c>
      <c r="E53" s="32">
        <f t="shared" ref="E53" si="33">IFERROR(IF(D53/D41*100-100=-100,"",D53/D41*100-100),"")</f>
        <v>2.248404409356425</v>
      </c>
      <c r="G53" s="36" t="s">
        <v>7</v>
      </c>
    </row>
    <row r="54" spans="1:7" ht="13.5" customHeight="1" x14ac:dyDescent="0.25">
      <c r="A54" s="43">
        <v>42644</v>
      </c>
      <c r="B54" s="31">
        <v>110.3586160815026</v>
      </c>
      <c r="C54" s="31">
        <f t="shared" si="0"/>
        <v>1.8319114018326701</v>
      </c>
      <c r="D54" s="32">
        <v>112.937597190388</v>
      </c>
      <c r="E54" s="32">
        <f t="shared" ref="E54" si="34">IFERROR(IF(D54/D42*100-100=-100,"",D54/D42*100-100),"")</f>
        <v>2.6682189074356302</v>
      </c>
      <c r="G54" s="36" t="s">
        <v>8</v>
      </c>
    </row>
    <row r="55" spans="1:7" ht="13.5" customHeight="1" x14ac:dyDescent="0.25">
      <c r="A55" s="43">
        <v>42675</v>
      </c>
      <c r="B55" s="31">
        <v>114.97070298329596</v>
      </c>
      <c r="C55" s="31">
        <f t="shared" si="0"/>
        <v>3.1907717591840026</v>
      </c>
      <c r="D55" s="32">
        <v>113.205422493805</v>
      </c>
      <c r="E55" s="32">
        <f t="shared" ref="E55" si="35">IFERROR(IF(D55/D43*100-100=-100,"",D55/D43*100-100),"")</f>
        <v>3.1795704266053519</v>
      </c>
      <c r="G55" s="36" t="s">
        <v>9</v>
      </c>
    </row>
    <row r="56" spans="1:7" ht="13.5" customHeight="1" x14ac:dyDescent="0.25">
      <c r="A56" s="44">
        <v>42705</v>
      </c>
      <c r="B56" s="33">
        <v>120.64274390191433</v>
      </c>
      <c r="C56" s="33">
        <f t="shared" si="0"/>
        <v>4.6503955640875319</v>
      </c>
      <c r="D56" s="34">
        <v>113.344828829044</v>
      </c>
      <c r="E56" s="34">
        <f t="shared" ref="E56" si="36">IFERROR(IF(D56/D44*100-100=-100,"",D56/D44*100-100),"")</f>
        <v>3.6627760903365356</v>
      </c>
      <c r="G56" s="36" t="s">
        <v>10</v>
      </c>
    </row>
    <row r="57" spans="1:7" ht="13.5" customHeight="1" x14ac:dyDescent="0.25">
      <c r="A57" s="45">
        <v>42736</v>
      </c>
      <c r="B57" s="35">
        <v>115.30811886440229</v>
      </c>
      <c r="C57" s="35">
        <f t="shared" si="0"/>
        <v>5.0894511533800397</v>
      </c>
      <c r="D57" s="27">
        <v>113.592599205138</v>
      </c>
      <c r="E57" s="27">
        <f t="shared" ref="E57" si="37">IFERROR(IF(D57/D45*100-100=-100,"",D57/D45*100-100),"")</f>
        <v>4.0477310718019197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114.25706006073382</v>
      </c>
      <c r="C58" s="27">
        <f t="shared" si="0"/>
        <v>4.3711018583458809</v>
      </c>
      <c r="D58" s="27">
        <v>113.96243755773</v>
      </c>
      <c r="E58" s="27">
        <f t="shared" ref="E58" si="38">IFERROR(IF(D58/D46*100-100=-100,"",D58/D46*100-100),"")</f>
        <v>4.1788517269143171</v>
      </c>
      <c r="G58" s="36" t="s">
        <v>3</v>
      </c>
    </row>
    <row r="59" spans="1:7" ht="13.5" customHeight="1" x14ac:dyDescent="0.25">
      <c r="A59" s="40">
        <v>42795</v>
      </c>
      <c r="B59" s="27">
        <v>118.09923742539742</v>
      </c>
      <c r="C59" s="27">
        <f t="shared" si="0"/>
        <v>4.5123363655273749</v>
      </c>
      <c r="D59" s="27">
        <v>114.414521555286</v>
      </c>
      <c r="E59" s="27">
        <f t="shared" ref="E59" si="39">IFERROR(IF(D59/D47*100-100=-100,"",D59/D47*100-100),"")</f>
        <v>4.0141786369774763</v>
      </c>
      <c r="G59" s="36" t="s">
        <v>4</v>
      </c>
    </row>
    <row r="60" spans="1:7" ht="13.5" customHeight="1" x14ac:dyDescent="0.25">
      <c r="A60" s="40">
        <v>42826</v>
      </c>
      <c r="B60" s="27">
        <v>114.62964440018226</v>
      </c>
      <c r="C60" s="27">
        <f t="shared" si="0"/>
        <v>2.020466651421529</v>
      </c>
      <c r="D60" s="27">
        <v>114.94048119723099</v>
      </c>
      <c r="E60" s="27">
        <f t="shared" ref="E60" si="40">IFERROR(IF(D60/D48*100-100=-100,"",D60/D48*100-100),"")</f>
        <v>3.8733446701381382</v>
      </c>
      <c r="G60" s="36" t="s">
        <v>5</v>
      </c>
    </row>
    <row r="61" spans="1:7" ht="13.5" customHeight="1" x14ac:dyDescent="0.25">
      <c r="A61" s="40">
        <v>42856</v>
      </c>
      <c r="B61" s="27">
        <v>113.77473537914851</v>
      </c>
      <c r="C61" s="27">
        <f t="shared" si="0"/>
        <v>2.3257627393594902</v>
      </c>
      <c r="D61" s="27">
        <v>115.40774435196199</v>
      </c>
      <c r="E61" s="27">
        <f t="shared" ref="E61" si="41">IFERROR(IF(D61/D49*100-100=-100,"",D61/D49*100-100),"")</f>
        <v>3.8894530911752128</v>
      </c>
      <c r="G61" s="36" t="s">
        <v>4</v>
      </c>
    </row>
    <row r="62" spans="1:7" ht="13.5" customHeight="1" x14ac:dyDescent="0.25">
      <c r="A62" s="40">
        <v>42887</v>
      </c>
      <c r="B62" s="27">
        <v>111.466771459051</v>
      </c>
      <c r="C62" s="27">
        <f t="shared" si="0"/>
        <v>2.8314173454895126</v>
      </c>
      <c r="D62" s="27">
        <v>115.665733462063</v>
      </c>
      <c r="E62" s="27">
        <f t="shared" ref="E62" si="42">IFERROR(IF(D62/D50*100-100=-100,"",D62/D50*100-100),"")</f>
        <v>3.8406754513941479</v>
      </c>
      <c r="G62" s="36" t="s">
        <v>6</v>
      </c>
    </row>
    <row r="63" spans="1:7" ht="13.5" customHeight="1" x14ac:dyDescent="0.25">
      <c r="A63" s="40">
        <v>42917</v>
      </c>
      <c r="B63" s="27">
        <v>113.70320332429819</v>
      </c>
      <c r="C63" s="27">
        <f t="shared" si="0"/>
        <v>4.0137468183881282</v>
      </c>
      <c r="D63" s="27">
        <v>115.735734194291</v>
      </c>
      <c r="E63" s="27">
        <f t="shared" ref="E63" si="43">IFERROR(IF(D63/D51*100-100=-100,"",D63/D51*100-100),"")</f>
        <v>3.6121573557674509</v>
      </c>
      <c r="G63" s="36" t="s">
        <v>6</v>
      </c>
    </row>
    <row r="64" spans="1:7" ht="13.5" customHeight="1" x14ac:dyDescent="0.25">
      <c r="A64" s="40">
        <v>42948</v>
      </c>
      <c r="B64" s="27">
        <v>113.79705461867512</v>
      </c>
      <c r="C64" s="27">
        <f t="shared" si="0"/>
        <v>3.0994132218013846</v>
      </c>
      <c r="D64" s="27">
        <v>115.643211608437</v>
      </c>
      <c r="E64" s="27">
        <f t="shared" ref="E64" si="44">IFERROR(IF(D64/D52*100-100=-100,"",D64/D52*100-100),"")</f>
        <v>3.1732652776422583</v>
      </c>
      <c r="G64" s="36" t="s">
        <v>5</v>
      </c>
    </row>
    <row r="65" spans="1:7" ht="13.5" customHeight="1" x14ac:dyDescent="0.25">
      <c r="A65" s="40">
        <v>42979</v>
      </c>
      <c r="B65" s="27">
        <v>111.95068744489635</v>
      </c>
      <c r="C65" s="27">
        <f t="shared" si="0"/>
        <v>2.0092347368639878</v>
      </c>
      <c r="D65" s="27">
        <v>115.395685516665</v>
      </c>
      <c r="E65" s="27">
        <f t="shared" ref="E65" si="45">IFERROR(IF(D65/D53*100-100=-100,"",D65/D53*100-100),"")</f>
        <v>2.5489788221444201</v>
      </c>
      <c r="G65" s="36" t="s">
        <v>7</v>
      </c>
    </row>
    <row r="66" spans="1:7" ht="13.5" customHeight="1" x14ac:dyDescent="0.25">
      <c r="A66" s="40">
        <v>43009</v>
      </c>
      <c r="B66" s="27">
        <v>113.62933832412124</v>
      </c>
      <c r="C66" s="27">
        <f t="shared" si="0"/>
        <v>2.9637216909308819</v>
      </c>
      <c r="D66" s="27">
        <v>115.109410418213</v>
      </c>
      <c r="E66" s="27">
        <f t="shared" ref="E66" si="46">IFERROR(IF(D66/D54*100-100=-100,"",D66/D54*100-100),"")</f>
        <v>1.9230205722933817</v>
      </c>
      <c r="G66" s="36" t="s">
        <v>8</v>
      </c>
    </row>
    <row r="67" spans="1:7" ht="13.5" customHeight="1" x14ac:dyDescent="0.25">
      <c r="A67" s="40">
        <v>43040</v>
      </c>
      <c r="B67" s="27">
        <v>116.90554989174383</v>
      </c>
      <c r="C67" s="27">
        <f t="shared" si="0"/>
        <v>1.6829043036546238</v>
      </c>
      <c r="D67" s="27">
        <v>114.953836532606</v>
      </c>
      <c r="E67" s="27">
        <f t="shared" ref="E67" si="47">IFERROR(IF(D67/D55*100-100=-100,"",D67/D55*100-100),"")</f>
        <v>1.544461387348008</v>
      </c>
      <c r="G67" s="36" t="s">
        <v>9</v>
      </c>
    </row>
    <row r="68" spans="1:7" ht="13.5" customHeight="1" x14ac:dyDescent="0.25">
      <c r="A68" s="41">
        <v>43070</v>
      </c>
      <c r="B68" s="28">
        <v>122.53008160210754</v>
      </c>
      <c r="C68" s="28">
        <f t="shared" si="0"/>
        <v>1.5644021672183328</v>
      </c>
      <c r="D68" s="28">
        <v>115.16099373786101</v>
      </c>
      <c r="E68" s="28">
        <f t="shared" ref="E68" si="48">IFERROR(IF(D68/D56*100-100=-100,"",D68/D56*100-100),"")</f>
        <v>1.6023359226703633</v>
      </c>
      <c r="G68" s="36" t="s">
        <v>10</v>
      </c>
    </row>
    <row r="69" spans="1:7" ht="15" customHeight="1" x14ac:dyDescent="0.25">
      <c r="A69" s="42">
        <v>43101</v>
      </c>
      <c r="B69" s="29">
        <v>117.23181293498018</v>
      </c>
      <c r="C69" s="29">
        <f t="shared" si="0"/>
        <v>1.6683075654369901</v>
      </c>
      <c r="D69" s="30">
        <v>115.862988235961</v>
      </c>
      <c r="E69" s="30">
        <f t="shared" ref="E69" si="49">IFERROR(IF(D69/D57*100-100=-100,"",D69/D57*100-100),"")</f>
        <v>1.9987121051107124</v>
      </c>
      <c r="G69" s="36">
        <f>+G57+1</f>
        <v>2018</v>
      </c>
    </row>
    <row r="70" spans="1:7" ht="15" customHeight="1" x14ac:dyDescent="0.25">
      <c r="A70" s="43">
        <v>43132</v>
      </c>
      <c r="B70" s="31">
        <v>117.04859172890684</v>
      </c>
      <c r="C70" s="31">
        <f t="shared" si="0"/>
        <v>2.4432027803701288</v>
      </c>
      <c r="D70" s="32">
        <v>117.092818484321</v>
      </c>
      <c r="E70" s="32">
        <f t="shared" ref="E70" si="50">IFERROR(IF(D70/D58*100-100=-100,"",D70/D58*100-100),"")</f>
        <v>2.7468532559293806</v>
      </c>
      <c r="G70" s="36" t="s">
        <v>3</v>
      </c>
    </row>
    <row r="71" spans="1:7" ht="15" customHeight="1" x14ac:dyDescent="0.25">
      <c r="A71" s="43">
        <v>43160</v>
      </c>
      <c r="B71" s="31">
        <v>121.08975656706278</v>
      </c>
      <c r="C71" s="31">
        <f t="shared" si="0"/>
        <v>2.532208680478945</v>
      </c>
      <c r="D71" s="32">
        <v>118.629948846671</v>
      </c>
      <c r="E71" s="32">
        <f t="shared" ref="E71" si="51">IFERROR(IF(D71/D59*100-100=-100,"",D71/D59*100-100),"")</f>
        <v>3.6843463872267819</v>
      </c>
      <c r="G71" s="36" t="s">
        <v>4</v>
      </c>
    </row>
    <row r="72" spans="1:7" ht="15" customHeight="1" x14ac:dyDescent="0.25">
      <c r="A72" s="43">
        <v>43191</v>
      </c>
      <c r="B72" s="31">
        <v>119.11641853408219</v>
      </c>
      <c r="C72" s="31">
        <f t="shared" si="0"/>
        <v>3.9141481746520981</v>
      </c>
      <c r="D72" s="32">
        <v>120.031932990762</v>
      </c>
      <c r="E72" s="32">
        <f t="shared" ref="E72" si="52">IFERROR(IF(D72/D60*100-100=-100,"",D72/D60*100-100),"")</f>
        <v>4.4296419681716657</v>
      </c>
      <c r="G72" s="36" t="s">
        <v>5</v>
      </c>
    </row>
    <row r="73" spans="1:7" ht="15" customHeight="1" x14ac:dyDescent="0.25">
      <c r="A73" s="43">
        <v>43221</v>
      </c>
      <c r="B73" s="31">
        <v>118.62769717304043</v>
      </c>
      <c r="C73" s="31">
        <f t="shared" si="0"/>
        <v>4.2654125080754426</v>
      </c>
      <c r="D73" s="32">
        <v>120.86150016240499</v>
      </c>
      <c r="E73" s="32">
        <f t="shared" ref="E73" si="53">IFERROR(IF(D73/D61*100-100=-100,"",D73/D61*100-100),"")</f>
        <v>4.7256411093267161</v>
      </c>
      <c r="G73" s="36" t="s">
        <v>4</v>
      </c>
    </row>
    <row r="74" spans="1:7" ht="15" customHeight="1" x14ac:dyDescent="0.25">
      <c r="A74" s="43">
        <v>43252</v>
      </c>
      <c r="B74" s="31">
        <v>115.97502984852133</v>
      </c>
      <c r="C74" s="31">
        <f t="shared" si="0"/>
        <v>4.0444863796261501</v>
      </c>
      <c r="D74" s="32">
        <v>120.907643354949</v>
      </c>
      <c r="E74" s="32">
        <f t="shared" ref="E74" si="54">IFERROR(IF(D74/D62*100-100=-100,"",D74/D62*100-100),"")</f>
        <v>4.5319471342005357</v>
      </c>
      <c r="G74" s="36" t="s">
        <v>6</v>
      </c>
    </row>
    <row r="75" spans="1:7" ht="15" customHeight="1" x14ac:dyDescent="0.25">
      <c r="A75" s="43">
        <v>43282</v>
      </c>
      <c r="B75" s="31">
        <v>117.94255376164827</v>
      </c>
      <c r="C75" s="31">
        <f t="shared" si="0"/>
        <v>3.7284353592561814</v>
      </c>
      <c r="D75" s="32">
        <v>120.38466188684301</v>
      </c>
      <c r="E75" s="32">
        <f t="shared" ref="E75" si="55">IFERROR(IF(D75/D63*100-100=-100,"",D75/D63*100-100),"")</f>
        <v>4.0168472813656848</v>
      </c>
      <c r="G75" s="36" t="s">
        <v>6</v>
      </c>
    </row>
    <row r="76" spans="1:7" ht="15" customHeight="1" x14ac:dyDescent="0.25">
      <c r="A76" s="43">
        <v>43313</v>
      </c>
      <c r="B76" s="31">
        <v>117.46867564265196</v>
      </c>
      <c r="C76" s="31">
        <f t="shared" si="0"/>
        <v>3.226464020778181</v>
      </c>
      <c r="D76" s="32">
        <v>119.683918769466</v>
      </c>
      <c r="E76" s="32">
        <f t="shared" ref="E76" si="56">IFERROR(IF(D76/D64*100-100=-100,"",D76/D64*100-100),"")</f>
        <v>3.4941153093453181</v>
      </c>
      <c r="G76" s="36" t="s">
        <v>5</v>
      </c>
    </row>
    <row r="77" spans="1:7" ht="15" customHeight="1" x14ac:dyDescent="0.25">
      <c r="A77" s="43">
        <v>43344</v>
      </c>
      <c r="B77" s="31">
        <v>114.96174982977801</v>
      </c>
      <c r="C77" s="31">
        <f t="shared" si="0"/>
        <v>2.6896327781495302</v>
      </c>
      <c r="D77" s="32">
        <v>119.07331029869199</v>
      </c>
      <c r="E77" s="32">
        <f t="shared" ref="E77" si="57">IFERROR(IF(D77/D65*100-100=-100,"",D77/D65*100-100),"")</f>
        <v>3.1869690496321823</v>
      </c>
      <c r="G77" s="36" t="s">
        <v>7</v>
      </c>
    </row>
    <row r="78" spans="1:7" ht="15" customHeight="1" x14ac:dyDescent="0.25">
      <c r="A78" s="43">
        <v>43374</v>
      </c>
      <c r="B78" s="31">
        <v>117.99762178683592</v>
      </c>
      <c r="C78" s="31">
        <f t="shared" si="0"/>
        <v>3.8443271140542947</v>
      </c>
      <c r="D78" s="32">
        <v>118.60045963290101</v>
      </c>
      <c r="E78" s="32">
        <f t="shared" ref="E78" si="58">IFERROR(IF(D78/D66*100-100=-100,"",D78/D66*100-100),"")</f>
        <v>3.0328095696124251</v>
      </c>
      <c r="G78" s="36" t="s">
        <v>8</v>
      </c>
    </row>
    <row r="79" spans="1:7" ht="15" customHeight="1" x14ac:dyDescent="0.25">
      <c r="A79" s="43">
        <v>43405</v>
      </c>
      <c r="B79" s="31">
        <v>121.42939551747487</v>
      </c>
      <c r="C79" s="31">
        <f t="shared" si="0"/>
        <v>3.8696585661845688</v>
      </c>
      <c r="D79" s="32">
        <v>118.24224894244701</v>
      </c>
      <c r="E79" s="32">
        <f t="shared" ref="E79" si="59">IFERROR(IF(D79/D67*100-100=-100,"",D79/D67*100-100),"")</f>
        <v>2.8606373732539652</v>
      </c>
      <c r="G79" s="36" t="s">
        <v>9</v>
      </c>
    </row>
    <row r="80" spans="1:7" ht="15" customHeight="1" x14ac:dyDescent="0.25">
      <c r="A80" s="44">
        <v>43435</v>
      </c>
      <c r="B80" s="33">
        <v>125.52954132926216</v>
      </c>
      <c r="C80" s="33">
        <f t="shared" si="0"/>
        <v>2.4479374272309542</v>
      </c>
      <c r="D80" s="34">
        <v>118.26297054945999</v>
      </c>
      <c r="E80" s="34">
        <f t="shared" ref="E80" si="60">IFERROR(IF(D80/D68*100-100=-100,"",D80/D68*100-100),"")</f>
        <v>2.6936002468509059</v>
      </c>
      <c r="G80" s="36" t="s">
        <v>10</v>
      </c>
    </row>
    <row r="81" spans="1:7" ht="15" customHeight="1" x14ac:dyDescent="0.25">
      <c r="A81" s="45">
        <v>43466</v>
      </c>
      <c r="B81" s="35">
        <v>121.55102788511478</v>
      </c>
      <c r="C81" s="35">
        <f t="shared" si="0"/>
        <v>3.6843369065103104</v>
      </c>
      <c r="D81" s="27">
        <v>119.06988965650901</v>
      </c>
      <c r="E81" s="27">
        <f t="shared" ref="E81" si="61">IFERROR(IF(D81/D69*100-100=-100,"",D81/D69*100-100),"")</f>
        <v>2.767839384581535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121.47054117706064</v>
      </c>
      <c r="C82" s="27">
        <f t="shared" si="0"/>
        <v>3.7778749687098667</v>
      </c>
      <c r="D82" s="27">
        <v>120.915373056121</v>
      </c>
      <c r="E82" s="27">
        <f t="shared" ref="E82" si="62">IFERROR(IF(D82/D70*100-100=-100,"",D82/D70*100-100),"")</f>
        <v>3.2645508249609918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125.15953524230034</v>
      </c>
      <c r="C83" s="27">
        <f t="shared" si="0"/>
        <v>3.3609603244875643</v>
      </c>
      <c r="D83" s="27">
        <v>123.375272734229</v>
      </c>
      <c r="E83" s="27">
        <f t="shared" ref="E83" si="63">IFERROR(IF(D83/D71*100-100=-100,"",D83/D71*100-100),"")</f>
        <v>4.0001061567440388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123.76424241307537</v>
      </c>
      <c r="C84" s="27">
        <f t="shared" si="0"/>
        <v>3.9019170792675482</v>
      </c>
      <c r="D84" s="27">
        <v>125.556230758505</v>
      </c>
      <c r="E84" s="27">
        <f t="shared" ref="E84" si="64">IFERROR(IF(D84/D72*100-100=-100,"",D84/D72*100-100),"")</f>
        <v>4.6023567479898588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123.80250347659927</v>
      </c>
      <c r="C85" s="27">
        <f t="shared" ref="C85:C148" si="65">IFERROR(IF(B85/B73*100-100=-100,"",B85/B73*100-100),"")</f>
        <v>4.3622243598056514</v>
      </c>
      <c r="D85" s="27">
        <v>126.617593375569</v>
      </c>
      <c r="E85" s="27">
        <f t="shared" ref="E85" si="66">IFERROR(IF(D85/D73*100-100=-100,"",D85/D73*100-100),"")</f>
        <v>4.7625531748566488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119.7460930029057</v>
      </c>
      <c r="C86" s="27">
        <f t="shared" si="65"/>
        <v>3.2516164551195743</v>
      </c>
      <c r="D86" s="27">
        <v>126.39676921161001</v>
      </c>
      <c r="E86" s="27">
        <f t="shared" ref="E86" si="67">IFERROR(IF(D86/D74*100-100=-100,"",D86/D74*100-100),"")</f>
        <v>4.5399328812873847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122.66960183344455</v>
      </c>
      <c r="C87" s="27">
        <f t="shared" si="65"/>
        <v>4.0079241300381199</v>
      </c>
      <c r="D87" s="27">
        <v>125.362886640439</v>
      </c>
      <c r="E87" s="27">
        <f t="shared" ref="E87" si="68">IFERROR(IF(D87/D75*100-100=-100,"",D87/D75*100-100),"")</f>
        <v>4.1352649711101463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122.00338827324528</v>
      </c>
      <c r="C88" s="27">
        <f t="shared" si="65"/>
        <v>3.8603590325545554</v>
      </c>
      <c r="D88" s="27">
        <v>124.214997356666</v>
      </c>
      <c r="E88" s="27">
        <f t="shared" ref="E88" si="69">IFERROR(IF(D88/D76*100-100=-100,"",D88/D76*100-100),"")</f>
        <v>3.7858708452952072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119.87565611404015</v>
      </c>
      <c r="C89" s="27">
        <f t="shared" si="65"/>
        <v>4.2743836898255978</v>
      </c>
      <c r="D89" s="27">
        <v>123.361990920452</v>
      </c>
      <c r="E89" s="27">
        <f t="shared" ref="E89" si="70">IFERROR(IF(D89/D77*100-100=-100,"",D89/D77*100-100),"")</f>
        <v>3.6017144488567254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122.60485981420554</v>
      </c>
      <c r="C90" s="27">
        <f t="shared" si="65"/>
        <v>3.9045176992572408</v>
      </c>
      <c r="D90" s="27">
        <v>122.851324536036</v>
      </c>
      <c r="E90" s="27">
        <f t="shared" ref="E90" si="71">IFERROR(IF(D90/D78*100-100=-100,"",D90/D78*100-100),"")</f>
        <v>3.5841892318904343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126.29981784754762</v>
      </c>
      <c r="C91" s="27">
        <f t="shared" si="65"/>
        <v>4.0109088160385653</v>
      </c>
      <c r="D91" s="27">
        <v>122.574230310399</v>
      </c>
      <c r="E91" s="27">
        <f t="shared" ref="E91" si="72">IFERROR(IF(D91/D79*100-100=-100,"",D91/D79*100-100),"")</f>
        <v>3.6636493357467685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130.23897162631985</v>
      </c>
      <c r="C92" s="28">
        <f t="shared" si="65"/>
        <v>3.7516510035712827</v>
      </c>
      <c r="D92" s="28">
        <v>122.278618409183</v>
      </c>
      <c r="E92" s="28">
        <f t="shared" ref="E92:E149" si="73">IFERROR(IF(D92/D80*100-100=-100,"",D92/D80*100-100),"")</f>
        <v>3.3955242634832814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127.27703394988235</v>
      </c>
      <c r="C93" s="29">
        <f t="shared" si="65"/>
        <v>4.7107837460490742</v>
      </c>
      <c r="D93" s="30">
        <v>121.575475535976</v>
      </c>
      <c r="E93" s="30">
        <f t="shared" si="73"/>
        <v>2.1042984810812015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124.99412034642232</v>
      </c>
      <c r="C94" s="31">
        <f t="shared" si="65"/>
        <v>2.9007684786927541</v>
      </c>
      <c r="D94" s="32">
        <v>120.258785234749</v>
      </c>
      <c r="E94" s="32">
        <f t="shared" si="73"/>
        <v>-0.54301434530351855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119.12665343192681</v>
      </c>
      <c r="C95" s="31">
        <f t="shared" si="65"/>
        <v>-4.820153573352826</v>
      </c>
      <c r="D95" s="32">
        <v>118.518821378789</v>
      </c>
      <c r="E95" s="32">
        <f t="shared" si="73"/>
        <v>-3.9363247171105371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111.156618681116</v>
      </c>
      <c r="C96" s="31">
        <f t="shared" si="65"/>
        <v>-10.18680637164988</v>
      </c>
      <c r="D96" s="32">
        <v>117.049430614405</v>
      </c>
      <c r="E96" s="32">
        <f t="shared" si="73"/>
        <v>-6.7752911127620479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110.37638443881771</v>
      </c>
      <c r="C97" s="31">
        <f t="shared" si="65"/>
        <v>-10.844787997618582</v>
      </c>
      <c r="D97" s="32">
        <v>116.67587866719801</v>
      </c>
      <c r="E97" s="32">
        <f t="shared" si="73"/>
        <v>-7.8517640742722108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110.63458164540745</v>
      </c>
      <c r="C98" s="31">
        <f t="shared" si="65"/>
        <v>-7.6090260057813737</v>
      </c>
      <c r="D98" s="32">
        <v>117.753253994506</v>
      </c>
      <c r="E98" s="32">
        <f t="shared" si="73"/>
        <v>-6.8383988538767682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117.07556503305796</v>
      </c>
      <c r="C99" s="31">
        <f t="shared" si="65"/>
        <v>-4.5602469697276149</v>
      </c>
      <c r="D99" s="32">
        <v>119.713796431669</v>
      </c>
      <c r="E99" s="32">
        <f t="shared" si="73"/>
        <v>-4.5061902770095799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120.44982506751863</v>
      </c>
      <c r="C100" s="31">
        <f t="shared" si="65"/>
        <v>-1.2733770985500854</v>
      </c>
      <c r="D100" s="32">
        <v>121.740774504494</v>
      </c>
      <c r="E100" s="32">
        <f t="shared" si="73"/>
        <v>-1.9918873765843443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120.40725897661727</v>
      </c>
      <c r="C101" s="31">
        <f t="shared" si="65"/>
        <v>0.44346190028056753</v>
      </c>
      <c r="D101" s="32">
        <v>123.32600016376399</v>
      </c>
      <c r="E101" s="32">
        <f t="shared" si="73"/>
        <v>-2.9174915563103809E-2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124.67157936837295</v>
      </c>
      <c r="C102" s="31">
        <f t="shared" si="65"/>
        <v>1.6856750681003092</v>
      </c>
      <c r="D102" s="32">
        <v>124.339999167616</v>
      </c>
      <c r="E102" s="32">
        <f t="shared" si="73"/>
        <v>1.2117692969141132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128.84610186298647</v>
      </c>
      <c r="C103" s="31">
        <f t="shared" si="65"/>
        <v>2.0160630940199837</v>
      </c>
      <c r="D103" s="32">
        <v>124.91092340443799</v>
      </c>
      <c r="E103" s="32">
        <f t="shared" si="73"/>
        <v>1.9063493918107355</v>
      </c>
      <c r="G103" s="36" t="str">
        <f>IF(B103=0,"",IF(B103="","",IF(B103&gt;0,"n","")))</f>
        <v>n</v>
      </c>
    </row>
    <row r="104" spans="1:7" ht="15" hidden="1" customHeight="1" x14ac:dyDescent="0.25">
      <c r="A104" s="44">
        <v>44166</v>
      </c>
      <c r="B104" s="33"/>
      <c r="C104" s="33" t="str">
        <f t="shared" si="65"/>
        <v/>
      </c>
      <c r="D104" s="34"/>
      <c r="E104" s="34" t="str">
        <f t="shared" si="73"/>
        <v/>
      </c>
      <c r="G104" s="36" t="str">
        <f>IF(B104=0,"",IF(B104="","",IF(B104&gt;0,"d","")))</f>
        <v/>
      </c>
    </row>
    <row r="105" spans="1:7" ht="15" hidden="1" customHeight="1" x14ac:dyDescent="0.25">
      <c r="A105" s="45">
        <v>44197</v>
      </c>
      <c r="B105" s="35"/>
      <c r="C105" s="35" t="str">
        <f t="shared" si="65"/>
        <v/>
      </c>
      <c r="D105" s="27"/>
      <c r="E105" s="27" t="str">
        <f t="shared" si="73"/>
        <v/>
      </c>
      <c r="G105" s="36" t="str">
        <f>IF(B105=0,"",IF(B105="","",IF(B105&gt;0,G93+1,"")))</f>
        <v/>
      </c>
    </row>
    <row r="106" spans="1:7" ht="15" hidden="1" customHeight="1" x14ac:dyDescent="0.25">
      <c r="A106" s="40">
        <v>44228</v>
      </c>
      <c r="B106" s="27"/>
      <c r="C106" s="27" t="str">
        <f t="shared" si="65"/>
        <v/>
      </c>
      <c r="D106" s="27"/>
      <c r="E106" s="27" t="str">
        <f t="shared" si="73"/>
        <v/>
      </c>
      <c r="G106" s="36" t="str">
        <f>IF(B106=0,"",IF(B106="","",IF(B106&gt;0,"f","")))</f>
        <v/>
      </c>
    </row>
    <row r="107" spans="1:7" ht="15" hidden="1" customHeight="1" x14ac:dyDescent="0.25">
      <c r="A107" s="40">
        <v>44256</v>
      </c>
      <c r="B107" s="27"/>
      <c r="C107" s="27" t="str">
        <f t="shared" si="65"/>
        <v/>
      </c>
      <c r="D107" s="27"/>
      <c r="E107" s="27" t="str">
        <f t="shared" si="73"/>
        <v/>
      </c>
      <c r="G107" s="36" t="str">
        <f>IF(B107=0,"",IF(B107="","",IF(B107&gt;0,"m","")))</f>
        <v/>
      </c>
    </row>
    <row r="108" spans="1:7" ht="15" hidden="1" customHeight="1" x14ac:dyDescent="0.25">
      <c r="A108" s="40">
        <v>44287</v>
      </c>
      <c r="B108" s="27"/>
      <c r="C108" s="27" t="str">
        <f t="shared" si="65"/>
        <v/>
      </c>
      <c r="D108" s="27"/>
      <c r="E108" s="27" t="str">
        <f t="shared" si="73"/>
        <v/>
      </c>
      <c r="G108" s="36" t="str">
        <f>IF(B108=0,"",IF(B108="","",IF(B108&gt;0,"a","")))</f>
        <v/>
      </c>
    </row>
    <row r="109" spans="1:7" ht="15" hidden="1" customHeight="1" x14ac:dyDescent="0.25">
      <c r="A109" s="40">
        <v>44317</v>
      </c>
      <c r="B109" s="27"/>
      <c r="C109" s="27" t="str">
        <f t="shared" si="65"/>
        <v/>
      </c>
      <c r="D109" s="27"/>
      <c r="E109" s="27" t="str">
        <f t="shared" si="73"/>
        <v/>
      </c>
      <c r="G109" s="36" t="str">
        <f>IF(B109=0,"",IF(B109="","",IF(B109&gt;0,"m","")))</f>
        <v/>
      </c>
    </row>
    <row r="110" spans="1:7" ht="15" hidden="1" customHeight="1" x14ac:dyDescent="0.25">
      <c r="A110" s="40">
        <v>44348</v>
      </c>
      <c r="B110" s="27"/>
      <c r="C110" s="27" t="str">
        <f t="shared" si="65"/>
        <v/>
      </c>
      <c r="D110" s="27"/>
      <c r="E110" s="27" t="str">
        <f t="shared" si="73"/>
        <v/>
      </c>
      <c r="G110" s="36" t="str">
        <f>IF(B110=0,"",IF(B110="","",IF(B110&gt;0,"j","")))</f>
        <v/>
      </c>
    </row>
    <row r="111" spans="1:7" ht="15" hidden="1" customHeight="1" x14ac:dyDescent="0.25">
      <c r="A111" s="40">
        <v>44378</v>
      </c>
      <c r="B111" s="27"/>
      <c r="C111" s="27" t="str">
        <f t="shared" si="65"/>
        <v/>
      </c>
      <c r="D111" s="27"/>
      <c r="E111" s="27" t="str">
        <f t="shared" si="73"/>
        <v/>
      </c>
      <c r="G111" s="36" t="str">
        <f>IF(B111=0,"",IF(B111="","",IF(B111&gt;0,"j","")))</f>
        <v/>
      </c>
    </row>
    <row r="112" spans="1:7" ht="15" hidden="1" customHeight="1" x14ac:dyDescent="0.25">
      <c r="A112" s="40">
        <v>44409</v>
      </c>
      <c r="B112" s="27"/>
      <c r="C112" s="27" t="str">
        <f t="shared" si="65"/>
        <v/>
      </c>
      <c r="D112" s="27"/>
      <c r="E112" s="27" t="str">
        <f t="shared" si="73"/>
        <v/>
      </c>
      <c r="G112" s="36" t="str">
        <f>IF(B112=0,"",IF(B112="","",IF(B112&gt;0,"a","")))</f>
        <v/>
      </c>
    </row>
    <row r="113" spans="1:7" ht="15" hidden="1" customHeight="1" x14ac:dyDescent="0.25">
      <c r="A113" s="40">
        <v>44440</v>
      </c>
      <c r="B113" s="27"/>
      <c r="C113" s="27" t="str">
        <f t="shared" si="65"/>
        <v/>
      </c>
      <c r="D113" s="27"/>
      <c r="E113" s="27" t="str">
        <f t="shared" si="73"/>
        <v/>
      </c>
      <c r="G113" s="36" t="str">
        <f>IF(B113=0,"",IF(B113="","",IF(B113&gt;0,"s","")))</f>
        <v/>
      </c>
    </row>
    <row r="114" spans="1:7" ht="15" hidden="1" customHeight="1" x14ac:dyDescent="0.25">
      <c r="A114" s="40">
        <v>44470</v>
      </c>
      <c r="B114" s="27"/>
      <c r="C114" s="27" t="str">
        <f t="shared" si="65"/>
        <v/>
      </c>
      <c r="D114" s="27"/>
      <c r="E114" s="27" t="str">
        <f t="shared" si="73"/>
        <v/>
      </c>
      <c r="G114" s="36" t="str">
        <f>IF(B114=0,"",IF(B114="","",IF(B114&gt;0,"o","")))</f>
        <v/>
      </c>
    </row>
    <row r="115" spans="1:7" ht="15" hidden="1" customHeight="1" x14ac:dyDescent="0.25">
      <c r="A115" s="40">
        <v>44501</v>
      </c>
      <c r="B115" s="27"/>
      <c r="C115" s="27" t="str">
        <f t="shared" si="65"/>
        <v/>
      </c>
      <c r="D115" s="27"/>
      <c r="E115" s="27" t="str">
        <f t="shared" si="73"/>
        <v/>
      </c>
      <c r="G115" s="36" t="str">
        <f>IF(B115=0,"",IF(B115="","",IF(B115&gt;0,"n","")))</f>
        <v/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33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54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98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63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63</v>
      </c>
      <c r="AP1" s="52"/>
      <c r="AQ1" s="52"/>
      <c r="AR1" s="53"/>
      <c r="BM1" s="53"/>
    </row>
    <row r="2" spans="1:84" s="54" customFormat="1" ht="15.75" x14ac:dyDescent="0.25">
      <c r="A2" s="22" t="s">
        <v>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59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58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60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30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37</v>
      </c>
      <c r="C7" s="67" t="s">
        <v>38</v>
      </c>
      <c r="D7" s="67" t="s">
        <v>39</v>
      </c>
      <c r="E7" s="67" t="s">
        <v>40</v>
      </c>
      <c r="F7" s="67" t="s">
        <v>41</v>
      </c>
      <c r="G7" s="67" t="s">
        <v>42</v>
      </c>
      <c r="H7" s="67" t="s">
        <v>43</v>
      </c>
      <c r="I7" s="67" t="s">
        <v>44</v>
      </c>
      <c r="J7" s="67" t="s">
        <v>45</v>
      </c>
      <c r="K7" s="67" t="s">
        <v>46</v>
      </c>
      <c r="L7" s="67" t="s">
        <v>47</v>
      </c>
      <c r="M7" s="67" t="s">
        <v>48</v>
      </c>
      <c r="N7" s="67" t="s">
        <v>49</v>
      </c>
      <c r="O7" s="67" t="s">
        <v>50</v>
      </c>
      <c r="P7" s="67" t="s">
        <v>51</v>
      </c>
      <c r="Q7" s="67" t="s">
        <v>52</v>
      </c>
      <c r="R7" s="67" t="s">
        <v>53</v>
      </c>
      <c r="S7" s="82" t="s">
        <v>70</v>
      </c>
      <c r="T7" s="82" t="s">
        <v>12</v>
      </c>
      <c r="V7" s="82" t="s">
        <v>2</v>
      </c>
      <c r="W7" s="67" t="s">
        <v>37</v>
      </c>
      <c r="X7" s="67" t="s">
        <v>38</v>
      </c>
      <c r="Y7" s="67" t="s">
        <v>39</v>
      </c>
      <c r="Z7" s="67" t="s">
        <v>40</v>
      </c>
      <c r="AA7" s="67" t="s">
        <v>41</v>
      </c>
      <c r="AB7" s="67" t="s">
        <v>42</v>
      </c>
      <c r="AC7" s="67" t="s">
        <v>43</v>
      </c>
      <c r="AD7" s="67" t="s">
        <v>44</v>
      </c>
      <c r="AE7" s="67" t="s">
        <v>45</v>
      </c>
      <c r="AF7" s="67" t="s">
        <v>46</v>
      </c>
      <c r="AG7" s="67" t="s">
        <v>47</v>
      </c>
      <c r="AH7" s="67" t="s">
        <v>48</v>
      </c>
      <c r="AI7" s="67" t="s">
        <v>49</v>
      </c>
      <c r="AJ7" s="67" t="s">
        <v>50</v>
      </c>
      <c r="AK7" s="67" t="s">
        <v>51</v>
      </c>
      <c r="AL7" s="67" t="s">
        <v>52</v>
      </c>
      <c r="AM7" s="67" t="s">
        <v>53</v>
      </c>
      <c r="AN7" s="82" t="s">
        <v>70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64</v>
      </c>
      <c r="E8" s="67" t="s">
        <v>54</v>
      </c>
      <c r="F8" s="67" t="s">
        <v>1</v>
      </c>
      <c r="G8" s="67" t="s">
        <v>55</v>
      </c>
      <c r="H8" s="67" t="s">
        <v>65</v>
      </c>
      <c r="I8" s="67" t="s">
        <v>15</v>
      </c>
      <c r="J8" s="67" t="s">
        <v>66</v>
      </c>
      <c r="K8" s="67" t="s">
        <v>16</v>
      </c>
      <c r="L8" s="67" t="s">
        <v>17</v>
      </c>
      <c r="M8" s="67" t="s">
        <v>67</v>
      </c>
      <c r="N8" s="67" t="s">
        <v>68</v>
      </c>
      <c r="O8" s="67" t="s">
        <v>69</v>
      </c>
      <c r="P8" s="67" t="s">
        <v>18</v>
      </c>
      <c r="Q8" s="67" t="s">
        <v>56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64</v>
      </c>
      <c r="Z8" s="67" t="s">
        <v>54</v>
      </c>
      <c r="AA8" s="67" t="s">
        <v>1</v>
      </c>
      <c r="AB8" s="67" t="s">
        <v>55</v>
      </c>
      <c r="AC8" s="67" t="s">
        <v>65</v>
      </c>
      <c r="AD8" s="67" t="s">
        <v>15</v>
      </c>
      <c r="AE8" s="67" t="s">
        <v>66</v>
      </c>
      <c r="AF8" s="67" t="s">
        <v>16</v>
      </c>
      <c r="AG8" s="67" t="s">
        <v>17</v>
      </c>
      <c r="AH8" s="67" t="s">
        <v>67</v>
      </c>
      <c r="AI8" s="67" t="s">
        <v>68</v>
      </c>
      <c r="AJ8" s="67" t="s">
        <v>69</v>
      </c>
      <c r="AK8" s="67" t="s">
        <v>18</v>
      </c>
      <c r="AL8" s="67" t="s">
        <v>56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106.22722988311773</v>
      </c>
      <c r="C9" s="27">
        <v>102.55310253859871</v>
      </c>
      <c r="D9" s="27">
        <v>104.41229137899393</v>
      </c>
      <c r="E9" s="27">
        <v>96.356493155433157</v>
      </c>
      <c r="F9" s="27">
        <v>89.008838226034499</v>
      </c>
      <c r="G9" s="27">
        <v>98.124112665658345</v>
      </c>
      <c r="H9" s="27">
        <v>98.283671821318933</v>
      </c>
      <c r="I9" s="27">
        <v>89.993354710639224</v>
      </c>
      <c r="J9" s="27">
        <v>93.521638450727863</v>
      </c>
      <c r="K9" s="27">
        <v>110.29566041210461</v>
      </c>
      <c r="L9" s="27">
        <v>97.615972773592674</v>
      </c>
      <c r="M9" s="27">
        <v>91.109844440555349</v>
      </c>
      <c r="N9" s="27">
        <v>96.582593787359983</v>
      </c>
      <c r="O9" s="27">
        <v>95.115407184369872</v>
      </c>
      <c r="P9" s="27">
        <v>101.3586733858985</v>
      </c>
      <c r="Q9" s="27">
        <v>91.580223477707506</v>
      </c>
      <c r="R9" s="27">
        <v>95.88999004159534</v>
      </c>
      <c r="S9" s="27">
        <v>99.283118466574351</v>
      </c>
      <c r="T9" s="27">
        <v>99.04727211984374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107.72334247811699</v>
      </c>
      <c r="C10" s="27">
        <v>88.848690271232584</v>
      </c>
      <c r="D10" s="27">
        <v>100.84268986721743</v>
      </c>
      <c r="E10" s="27">
        <v>90.445056508952831</v>
      </c>
      <c r="F10" s="27">
        <v>92.33413615548379</v>
      </c>
      <c r="G10" s="27">
        <v>98.14739309798334</v>
      </c>
      <c r="H10" s="27">
        <v>98.534430910472409</v>
      </c>
      <c r="I10" s="27">
        <v>86.047905687376598</v>
      </c>
      <c r="J10" s="27">
        <v>93.636394066487981</v>
      </c>
      <c r="K10" s="27">
        <v>95.689533086603078</v>
      </c>
      <c r="L10" s="27">
        <v>97.915171925386417</v>
      </c>
      <c r="M10" s="27">
        <v>92.400068177697776</v>
      </c>
      <c r="N10" s="27">
        <v>99.867803509427873</v>
      </c>
      <c r="O10" s="27">
        <v>98.383224071811057</v>
      </c>
      <c r="P10" s="27">
        <v>118.6582782007241</v>
      </c>
      <c r="Q10" s="27">
        <v>93.535292649832257</v>
      </c>
      <c r="R10" s="27">
        <v>93.589441600532581</v>
      </c>
      <c r="S10" s="27">
        <v>98.125468379049636</v>
      </c>
      <c r="T10" s="27">
        <v>98.812290427530073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114.24623216287952</v>
      </c>
      <c r="C11" s="27">
        <v>94.898645279255618</v>
      </c>
      <c r="D11" s="27">
        <v>104.57542946991254</v>
      </c>
      <c r="E11" s="27">
        <v>93.629601794052633</v>
      </c>
      <c r="F11" s="27">
        <v>89.415616011313844</v>
      </c>
      <c r="G11" s="27">
        <v>100.45565551721114</v>
      </c>
      <c r="H11" s="27">
        <v>102.16279620806137</v>
      </c>
      <c r="I11" s="27">
        <v>102.57965308945288</v>
      </c>
      <c r="J11" s="27">
        <v>92.279104459512027</v>
      </c>
      <c r="K11" s="27">
        <v>101.07123057989944</v>
      </c>
      <c r="L11" s="27">
        <v>99.098585762935272</v>
      </c>
      <c r="M11" s="27">
        <v>96.869033824653044</v>
      </c>
      <c r="N11" s="27">
        <v>105.29737311068553</v>
      </c>
      <c r="O11" s="27">
        <v>100.37575104914364</v>
      </c>
      <c r="P11" s="27">
        <v>117.13006323331643</v>
      </c>
      <c r="Q11" s="27">
        <v>95.369818443662737</v>
      </c>
      <c r="R11" s="27">
        <v>96.13854758034374</v>
      </c>
      <c r="S11" s="27">
        <v>98.059876103211849</v>
      </c>
      <c r="T11" s="27">
        <v>101.72709444363586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106.34933992987274</v>
      </c>
      <c r="C12" s="27">
        <v>90.031118410101584</v>
      </c>
      <c r="D12" s="27">
        <v>104.27893770519432</v>
      </c>
      <c r="E12" s="27">
        <v>91.507917603264872</v>
      </c>
      <c r="F12" s="27">
        <v>100.21341379928248</v>
      </c>
      <c r="G12" s="27">
        <v>101.51980979064463</v>
      </c>
      <c r="H12" s="27">
        <v>103.29137271106239</v>
      </c>
      <c r="I12" s="27">
        <v>92.354974416798996</v>
      </c>
      <c r="J12" s="27">
        <v>102.91060500249863</v>
      </c>
      <c r="K12" s="27">
        <v>96.314053333560665</v>
      </c>
      <c r="L12" s="27">
        <v>99.619510394571691</v>
      </c>
      <c r="M12" s="27">
        <v>102.08276461585579</v>
      </c>
      <c r="N12" s="27">
        <v>103.27046916377125</v>
      </c>
      <c r="O12" s="27">
        <v>99.371227048190917</v>
      </c>
      <c r="P12" s="27">
        <v>101.66516995524142</v>
      </c>
      <c r="Q12" s="27">
        <v>96.39060793216251</v>
      </c>
      <c r="R12" s="27">
        <v>102.52453921903093</v>
      </c>
      <c r="S12" s="27">
        <v>99.098132779174961</v>
      </c>
      <c r="T12" s="27">
        <v>101.21377074304203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99.303960437550657</v>
      </c>
      <c r="C13" s="27">
        <v>101.98053020179441</v>
      </c>
      <c r="D13" s="27">
        <v>103.02844339451116</v>
      </c>
      <c r="E13" s="27">
        <v>91.046298671080876</v>
      </c>
      <c r="F13" s="27">
        <v>105.38846072205847</v>
      </c>
      <c r="G13" s="27">
        <v>99.497174682627062</v>
      </c>
      <c r="H13" s="27">
        <v>100.3108653034986</v>
      </c>
      <c r="I13" s="27">
        <v>100.24971507285227</v>
      </c>
      <c r="J13" s="27">
        <v>95.739416824696946</v>
      </c>
      <c r="K13" s="27">
        <v>92.561248414955855</v>
      </c>
      <c r="L13" s="27">
        <v>99.545786483498517</v>
      </c>
      <c r="M13" s="27">
        <v>99.469115590431684</v>
      </c>
      <c r="N13" s="27">
        <v>97.852148904241659</v>
      </c>
      <c r="O13" s="27">
        <v>99.758288054617779</v>
      </c>
      <c r="P13" s="27">
        <v>95.0846078969997</v>
      </c>
      <c r="Q13" s="27">
        <v>103.30463240429482</v>
      </c>
      <c r="R13" s="27">
        <v>100.90683117424983</v>
      </c>
      <c r="S13" s="27">
        <v>98.849475872026829</v>
      </c>
      <c r="T13" s="27">
        <v>99.539430159319636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91.643512576307643</v>
      </c>
      <c r="C14" s="27">
        <v>90.899619940068007</v>
      </c>
      <c r="D14" s="27">
        <v>94.312868710483414</v>
      </c>
      <c r="E14" s="27">
        <v>92.360717664872524</v>
      </c>
      <c r="F14" s="27">
        <v>101.02671950825228</v>
      </c>
      <c r="G14" s="27">
        <v>97.413239787652486</v>
      </c>
      <c r="H14" s="27">
        <v>95.589903220970768</v>
      </c>
      <c r="I14" s="27">
        <v>100.48859341352154</v>
      </c>
      <c r="J14" s="27">
        <v>100.90546970191465</v>
      </c>
      <c r="K14" s="27">
        <v>106.32216129715162</v>
      </c>
      <c r="L14" s="27">
        <v>99.338428605193428</v>
      </c>
      <c r="M14" s="27">
        <v>95.990600172480001</v>
      </c>
      <c r="N14" s="27">
        <v>91.270790639343389</v>
      </c>
      <c r="O14" s="27">
        <v>100.24318027128172</v>
      </c>
      <c r="P14" s="27">
        <v>95.674804219989625</v>
      </c>
      <c r="Q14" s="27">
        <v>98.686158207129907</v>
      </c>
      <c r="R14" s="27">
        <v>96.128668256077205</v>
      </c>
      <c r="S14" s="27">
        <v>97.446064957051249</v>
      </c>
      <c r="T14" s="27">
        <v>96.71972509000166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92.159763642783489</v>
      </c>
      <c r="C15" s="27">
        <v>98.365714106214284</v>
      </c>
      <c r="D15" s="27">
        <v>98.286618912890205</v>
      </c>
      <c r="E15" s="27">
        <v>99.574822930183743</v>
      </c>
      <c r="F15" s="27">
        <v>99.986791147510118</v>
      </c>
      <c r="G15" s="27">
        <v>98.204786430175233</v>
      </c>
      <c r="H15" s="27">
        <v>95.903129284195487</v>
      </c>
      <c r="I15" s="27">
        <v>102.2356096559588</v>
      </c>
      <c r="J15" s="27">
        <v>99.463709117456105</v>
      </c>
      <c r="K15" s="27">
        <v>98.709980943807551</v>
      </c>
      <c r="L15" s="27">
        <v>100.03143123449551</v>
      </c>
      <c r="M15" s="27">
        <v>100.28498743409567</v>
      </c>
      <c r="N15" s="27">
        <v>93.290187806361033</v>
      </c>
      <c r="O15" s="27">
        <v>100.18992956560209</v>
      </c>
      <c r="P15" s="27">
        <v>105.04715423425705</v>
      </c>
      <c r="Q15" s="27">
        <v>105.4570460660685</v>
      </c>
      <c r="R15" s="27">
        <v>103.15401073789012</v>
      </c>
      <c r="S15" s="27">
        <v>97.878509123176414</v>
      </c>
      <c r="T15" s="27">
        <v>98.584437364168522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95.243272486207601</v>
      </c>
      <c r="C16" s="27">
        <v>94.315161033565204</v>
      </c>
      <c r="D16" s="27">
        <v>94.702559470051753</v>
      </c>
      <c r="E16" s="27">
        <v>100.13746352089655</v>
      </c>
      <c r="F16" s="27">
        <v>103.9753452794393</v>
      </c>
      <c r="G16" s="27">
        <v>99.546101580399551</v>
      </c>
      <c r="H16" s="27">
        <v>96.054573285308237</v>
      </c>
      <c r="I16" s="27">
        <v>101.46771337171501</v>
      </c>
      <c r="J16" s="27">
        <v>98.5979294463896</v>
      </c>
      <c r="K16" s="27">
        <v>94.776837296838679</v>
      </c>
      <c r="L16" s="27">
        <v>100.28365238026204</v>
      </c>
      <c r="M16" s="27">
        <v>98.288108854035599</v>
      </c>
      <c r="N16" s="27">
        <v>89.475696127959509</v>
      </c>
      <c r="O16" s="27">
        <v>100.25203775509345</v>
      </c>
      <c r="P16" s="27">
        <v>106.31752511957278</v>
      </c>
      <c r="Q16" s="27">
        <v>109.7793528747211</v>
      </c>
      <c r="R16" s="27">
        <v>103.0562413715738</v>
      </c>
      <c r="S16" s="27">
        <v>98.867787175230987</v>
      </c>
      <c r="T16" s="27">
        <v>98.61797140359046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91.397002010691594</v>
      </c>
      <c r="C17" s="27">
        <v>92.645489691576032</v>
      </c>
      <c r="D17" s="27">
        <v>90.965905211793199</v>
      </c>
      <c r="E17" s="27">
        <v>107.85572965423427</v>
      </c>
      <c r="F17" s="27">
        <v>100.03432000045429</v>
      </c>
      <c r="G17" s="27">
        <v>100.29623625947035</v>
      </c>
      <c r="H17" s="27">
        <v>97.335400464148066</v>
      </c>
      <c r="I17" s="27">
        <v>96.073467172187364</v>
      </c>
      <c r="J17" s="27">
        <v>95.769132025013377</v>
      </c>
      <c r="K17" s="27">
        <v>103.55905904801853</v>
      </c>
      <c r="L17" s="27">
        <v>100.45408494274182</v>
      </c>
      <c r="M17" s="27">
        <v>94.815960506271054</v>
      </c>
      <c r="N17" s="27">
        <v>94.030036131229579</v>
      </c>
      <c r="O17" s="27">
        <v>101.58039187598521</v>
      </c>
      <c r="P17" s="27">
        <v>99.33525214994296</v>
      </c>
      <c r="Q17" s="27">
        <v>99.341988894900496</v>
      </c>
      <c r="R17" s="27">
        <v>105.19436256803618</v>
      </c>
      <c r="S17" s="27">
        <v>100.59775724009272</v>
      </c>
      <c r="T17" s="27">
        <v>97.696798571935773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91.253098237339202</v>
      </c>
      <c r="C18" s="27">
        <v>105.80610869773675</v>
      </c>
      <c r="D18" s="27">
        <v>95.502692820090687</v>
      </c>
      <c r="E18" s="27">
        <v>111.09973111312634</v>
      </c>
      <c r="F18" s="27">
        <v>104.62909045638807</v>
      </c>
      <c r="G18" s="27">
        <v>101.01840283977266</v>
      </c>
      <c r="H18" s="27">
        <v>99.87570946740226</v>
      </c>
      <c r="I18" s="27">
        <v>103.18406122756925</v>
      </c>
      <c r="J18" s="27">
        <v>107.59540604276773</v>
      </c>
      <c r="K18" s="27">
        <v>92.801192492715344</v>
      </c>
      <c r="L18" s="27">
        <v>101.41784341756077</v>
      </c>
      <c r="M18" s="27">
        <v>105.81294524213965</v>
      </c>
      <c r="N18" s="27">
        <v>100.09453050663251</v>
      </c>
      <c r="O18" s="27">
        <v>101.35667084066047</v>
      </c>
      <c r="P18" s="27">
        <v>85.438333905679258</v>
      </c>
      <c r="Q18" s="27">
        <v>99.489557287141608</v>
      </c>
      <c r="R18" s="27">
        <v>106.16535359038572</v>
      </c>
      <c r="S18" s="27">
        <v>103.18015435110046</v>
      </c>
      <c r="T18" s="27">
        <v>99.545724352455778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98.203426786340316</v>
      </c>
      <c r="C19" s="27">
        <v>111.47918782926354</v>
      </c>
      <c r="D19" s="27">
        <v>101.82974625168578</v>
      </c>
      <c r="E19" s="27">
        <v>111.21520165855357</v>
      </c>
      <c r="F19" s="27">
        <v>108.30930414329718</v>
      </c>
      <c r="G19" s="27">
        <v>102.53096827198014</v>
      </c>
      <c r="H19" s="27">
        <v>103.41254250032807</v>
      </c>
      <c r="I19" s="27">
        <v>103.87740263601538</v>
      </c>
      <c r="J19" s="27">
        <v>101.44131145788688</v>
      </c>
      <c r="K19" s="27">
        <v>107.3229190598004</v>
      </c>
      <c r="L19" s="27">
        <v>101.89210030733611</v>
      </c>
      <c r="M19" s="27">
        <v>107.83523543043417</v>
      </c>
      <c r="N19" s="27">
        <v>112.05861387246472</v>
      </c>
      <c r="O19" s="27">
        <v>101.49493851490938</v>
      </c>
      <c r="P19" s="27">
        <v>82.642313340518768</v>
      </c>
      <c r="Q19" s="27">
        <v>104.30567033546963</v>
      </c>
      <c r="R19" s="27">
        <v>100.75644509801009</v>
      </c>
      <c r="S19" s="27">
        <v>104.19629357038855</v>
      </c>
      <c r="T19" s="27">
        <v>102.3560067968213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106.24981936879246</v>
      </c>
      <c r="C20" s="28">
        <v>128.1766320005932</v>
      </c>
      <c r="D20" s="28">
        <v>107.26181680717568</v>
      </c>
      <c r="E20" s="28">
        <v>114.77096572534877</v>
      </c>
      <c r="F20" s="28">
        <v>105.67796455048565</v>
      </c>
      <c r="G20" s="28">
        <v>103.24611907642493</v>
      </c>
      <c r="H20" s="28">
        <v>109.24560482323314</v>
      </c>
      <c r="I20" s="28">
        <v>121.44754954591266</v>
      </c>
      <c r="J20" s="28">
        <v>118.13988340464839</v>
      </c>
      <c r="K20" s="28">
        <v>100.57612403454421</v>
      </c>
      <c r="L20" s="28">
        <v>102.78743177242535</v>
      </c>
      <c r="M20" s="28">
        <v>115.0413357113498</v>
      </c>
      <c r="N20" s="28">
        <v>116.90975644052304</v>
      </c>
      <c r="O20" s="28">
        <v>101.87895376833438</v>
      </c>
      <c r="P20" s="28">
        <v>91.647824357859093</v>
      </c>
      <c r="Q20" s="28">
        <v>102.75965142690882</v>
      </c>
      <c r="R20" s="28">
        <v>96.49556876227426</v>
      </c>
      <c r="S20" s="28">
        <v>104.417361982922</v>
      </c>
      <c r="T20" s="28">
        <v>106.13947852765533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107.35275871002813</v>
      </c>
      <c r="C21" s="29">
        <v>122.19161568354637</v>
      </c>
      <c r="D21" s="29">
        <v>104.38723724146587</v>
      </c>
      <c r="E21" s="29">
        <v>110.26729165679548</v>
      </c>
      <c r="F21" s="29">
        <v>98.107839663021679</v>
      </c>
      <c r="G21" s="29">
        <v>101.55706729823922</v>
      </c>
      <c r="H21" s="29">
        <v>101.64165106736299</v>
      </c>
      <c r="I21" s="29">
        <v>93.759426598797731</v>
      </c>
      <c r="J21" s="29">
        <v>99.609481832677957</v>
      </c>
      <c r="K21" s="29">
        <v>114.01747072543755</v>
      </c>
      <c r="L21" s="29">
        <v>101.69556831859978</v>
      </c>
      <c r="M21" s="29">
        <v>99.251523079236733</v>
      </c>
      <c r="N21" s="29">
        <v>101.54516425021986</v>
      </c>
      <c r="O21" s="29">
        <v>98.281462726897331</v>
      </c>
      <c r="P21" s="29">
        <v>101.68629983472675</v>
      </c>
      <c r="Q21" s="29">
        <v>100.34391099513277</v>
      </c>
      <c r="R21" s="29">
        <v>97.525519694253703</v>
      </c>
      <c r="S21" s="29">
        <v>103.11500056837953</v>
      </c>
      <c r="T21" s="29">
        <v>102.80147413452943</v>
      </c>
      <c r="U21" s="23"/>
      <c r="V21" s="42">
        <v>41640</v>
      </c>
      <c r="W21" s="29">
        <f t="shared" ref="W21:W84" si="0">B21/B9*100-100</f>
        <v>1.0595483174594875</v>
      </c>
      <c r="X21" s="29">
        <f t="shared" ref="X21:X84" si="1">C21/C9*100-100</f>
        <v>19.149604116127222</v>
      </c>
      <c r="Y21" s="29">
        <f t="shared" ref="Y21:Y84" si="2">D21/D9*100-100</f>
        <v>-2.3995390961317753E-2</v>
      </c>
      <c r="Z21" s="29">
        <f t="shared" ref="Z21:Z84" si="3">E21/E9*100-100</f>
        <v>14.436804459999138</v>
      </c>
      <c r="AA21" s="29">
        <f t="shared" ref="AA21:AA84" si="4">F21/F9*100-100</f>
        <v>10.222581957401374</v>
      </c>
      <c r="AB21" s="29">
        <f t="shared" ref="AB21:AB84" si="5">G21/G9*100-100</f>
        <v>3.4985841291407098</v>
      </c>
      <c r="AC21" s="29">
        <f t="shared" ref="AC21:AC84" si="6">H21/H9*100-100</f>
        <v>3.416619651887757</v>
      </c>
      <c r="AD21" s="29">
        <f t="shared" ref="AD21:AD84" si="7">I21/I9*100-100</f>
        <v>4.1848333138238729</v>
      </c>
      <c r="AE21" s="29">
        <f t="shared" ref="AE21:AE84" si="8">J21/J9*100-100</f>
        <v>6.5095559517570791</v>
      </c>
      <c r="AF21" s="29">
        <f t="shared" ref="AF21:AF84" si="9">K21/K9*100-100</f>
        <v>3.374394150619267</v>
      </c>
      <c r="AG21" s="29">
        <f t="shared" ref="AG21:AG84" si="10">L21/L9*100-100</f>
        <v>4.1792295144865221</v>
      </c>
      <c r="AH21" s="29">
        <f t="shared" ref="AH21:AH84" si="11">M21/M9*100-100</f>
        <v>8.9361129839195712</v>
      </c>
      <c r="AI21" s="29">
        <f t="shared" ref="AI21:AI84" si="12">N21/N9*100-100</f>
        <v>5.1381623419491689</v>
      </c>
      <c r="AJ21" s="29">
        <f t="shared" ref="AJ21:AJ84" si="13">O21/O9*100-100</f>
        <v>3.3286463636647738</v>
      </c>
      <c r="AK21" s="29">
        <f t="shared" ref="AK21:AK84" si="14">P21/P9*100-100</f>
        <v>0.32323474438236133</v>
      </c>
      <c r="AL21" s="29">
        <f t="shared" ref="AL21:AL84" si="15">Q21/Q9*100-100</f>
        <v>9.5694104956606907</v>
      </c>
      <c r="AM21" s="29">
        <f t="shared" ref="AM21:AM84" si="16">R21/R9*100-100</f>
        <v>1.7056312676108263</v>
      </c>
      <c r="AN21" s="29">
        <f t="shared" ref="AN21:AN84" si="17">S21/S9*100-100</f>
        <v>3.8595505066606677</v>
      </c>
      <c r="AO21" s="29">
        <f t="shared" ref="AO21:AO84" si="18">T21/T9*100-100</f>
        <v>3.7903133870695882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108.47147384354865</v>
      </c>
      <c r="C22" s="31">
        <v>134.37107784090733</v>
      </c>
      <c r="D22" s="31">
        <v>103.65701877745877</v>
      </c>
      <c r="E22" s="31">
        <v>98.91361087099267</v>
      </c>
      <c r="F22" s="31">
        <v>103.37097385545428</v>
      </c>
      <c r="G22" s="31">
        <v>100.14031732164371</v>
      </c>
      <c r="H22" s="31">
        <v>102.58086445617872</v>
      </c>
      <c r="I22" s="31">
        <v>91.588997280521028</v>
      </c>
      <c r="J22" s="31">
        <v>93.819519346463423</v>
      </c>
      <c r="K22" s="31">
        <v>96.321568348824627</v>
      </c>
      <c r="L22" s="31">
        <v>101.87847935572809</v>
      </c>
      <c r="M22" s="31">
        <v>97.647072353806578</v>
      </c>
      <c r="N22" s="31">
        <v>101.1880565637608</v>
      </c>
      <c r="O22" s="31">
        <v>101.15185754576218</v>
      </c>
      <c r="P22" s="31">
        <v>119.8864465569325</v>
      </c>
      <c r="Q22" s="31">
        <v>105.57686846217536</v>
      </c>
      <c r="R22" s="31">
        <v>97.683528024748682</v>
      </c>
      <c r="S22" s="31">
        <v>100.75399172318244</v>
      </c>
      <c r="T22" s="31">
        <v>102.57007146323971</v>
      </c>
      <c r="U22" s="23"/>
      <c r="V22" s="43">
        <v>41671</v>
      </c>
      <c r="W22" s="31">
        <f t="shared" si="0"/>
        <v>0.69449327158004337</v>
      </c>
      <c r="X22" s="31">
        <f t="shared" si="1"/>
        <v>51.235856635259807</v>
      </c>
      <c r="Y22" s="31">
        <f t="shared" si="2"/>
        <v>2.7908110284910634</v>
      </c>
      <c r="Z22" s="31">
        <f t="shared" si="3"/>
        <v>9.3632031300699907</v>
      </c>
      <c r="AA22" s="31">
        <f t="shared" si="4"/>
        <v>11.953149896139465</v>
      </c>
      <c r="AB22" s="31">
        <f t="shared" si="5"/>
        <v>2.0305421883908537</v>
      </c>
      <c r="AC22" s="31">
        <f t="shared" si="6"/>
        <v>4.106618882675491</v>
      </c>
      <c r="AD22" s="31">
        <f t="shared" si="7"/>
        <v>6.439542658104827</v>
      </c>
      <c r="AE22" s="31">
        <f t="shared" si="8"/>
        <v>0.19557062379548995</v>
      </c>
      <c r="AF22" s="31">
        <f t="shared" si="9"/>
        <v>0.6605061617863015</v>
      </c>
      <c r="AG22" s="31">
        <f t="shared" si="10"/>
        <v>4.0476949102043136</v>
      </c>
      <c r="AH22" s="31">
        <f t="shared" si="11"/>
        <v>5.6785717582135362</v>
      </c>
      <c r="AI22" s="31">
        <f t="shared" si="12"/>
        <v>1.3220006928542176</v>
      </c>
      <c r="AJ22" s="31">
        <f t="shared" si="13"/>
        <v>2.8141316775004839</v>
      </c>
      <c r="AK22" s="31">
        <f t="shared" si="14"/>
        <v>1.0350465006165166</v>
      </c>
      <c r="AL22" s="31">
        <f t="shared" si="15"/>
        <v>12.873831332760261</v>
      </c>
      <c r="AM22" s="31">
        <f t="shared" si="16"/>
        <v>4.3745174179913136</v>
      </c>
      <c r="AN22" s="31">
        <f t="shared" si="17"/>
        <v>2.6787371184604751</v>
      </c>
      <c r="AO22" s="31">
        <f t="shared" si="18"/>
        <v>3.8029490253195064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116.96322226157582</v>
      </c>
      <c r="C23" s="31">
        <v>135.85538917875806</v>
      </c>
      <c r="D23" s="31">
        <v>108.88489726927389</v>
      </c>
      <c r="E23" s="31">
        <v>107.34577441889152</v>
      </c>
      <c r="F23" s="31">
        <v>100.03533464702727</v>
      </c>
      <c r="G23" s="31">
        <v>102.13634746223289</v>
      </c>
      <c r="H23" s="31">
        <v>105.87997701002777</v>
      </c>
      <c r="I23" s="31">
        <v>102.02601622374752</v>
      </c>
      <c r="J23" s="31">
        <v>98.682282303297313</v>
      </c>
      <c r="K23" s="31">
        <v>112.05378375324716</v>
      </c>
      <c r="L23" s="31">
        <v>103.3022554014524</v>
      </c>
      <c r="M23" s="31">
        <v>103.75712771772375</v>
      </c>
      <c r="N23" s="31">
        <v>110.96435909883019</v>
      </c>
      <c r="O23" s="31">
        <v>102.6595643804407</v>
      </c>
      <c r="P23" s="31">
        <v>118.7780123086731</v>
      </c>
      <c r="Q23" s="31">
        <v>106.6246095782658</v>
      </c>
      <c r="R23" s="31">
        <v>105.10835293901644</v>
      </c>
      <c r="S23" s="31">
        <v>99.911695144009812</v>
      </c>
      <c r="T23" s="31">
        <v>106.71783622912577</v>
      </c>
      <c r="U23" s="23"/>
      <c r="V23" s="43">
        <v>41699</v>
      </c>
      <c r="W23" s="31">
        <f t="shared" si="0"/>
        <v>2.3781879255525098</v>
      </c>
      <c r="X23" s="31">
        <f t="shared" si="1"/>
        <v>43.158407350263161</v>
      </c>
      <c r="Y23" s="31">
        <f t="shared" si="2"/>
        <v>4.1209180982624929</v>
      </c>
      <c r="Z23" s="31">
        <f t="shared" si="3"/>
        <v>14.649397585828609</v>
      </c>
      <c r="AA23" s="31">
        <f t="shared" si="4"/>
        <v>11.876805315941354</v>
      </c>
      <c r="AB23" s="31">
        <f t="shared" si="5"/>
        <v>1.673068516021786</v>
      </c>
      <c r="AC23" s="31">
        <f t="shared" si="6"/>
        <v>3.6384877273681013</v>
      </c>
      <c r="AD23" s="31">
        <f t="shared" si="7"/>
        <v>-0.53971411389213131</v>
      </c>
      <c r="AE23" s="31">
        <f t="shared" si="8"/>
        <v>6.9389249942219777</v>
      </c>
      <c r="AF23" s="31">
        <f t="shared" si="9"/>
        <v>10.866151634184092</v>
      </c>
      <c r="AG23" s="31">
        <f t="shared" si="10"/>
        <v>4.2419067902474268</v>
      </c>
      <c r="AH23" s="31">
        <f t="shared" si="11"/>
        <v>7.1107283939046511</v>
      </c>
      <c r="AI23" s="31">
        <f t="shared" si="12"/>
        <v>5.3818873355821353</v>
      </c>
      <c r="AJ23" s="31">
        <f t="shared" si="13"/>
        <v>2.2752640029352307</v>
      </c>
      <c r="AK23" s="31">
        <f t="shared" si="14"/>
        <v>1.4069394567593179</v>
      </c>
      <c r="AL23" s="31">
        <f t="shared" si="15"/>
        <v>11.801208514674428</v>
      </c>
      <c r="AM23" s="31">
        <f t="shared" si="16"/>
        <v>9.330082037256247</v>
      </c>
      <c r="AN23" s="31">
        <f t="shared" si="17"/>
        <v>1.888457455166332</v>
      </c>
      <c r="AO23" s="31">
        <f t="shared" si="18"/>
        <v>4.9060103532742971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106.54550589574794</v>
      </c>
      <c r="C24" s="31">
        <v>156.40317069874007</v>
      </c>
      <c r="D24" s="31">
        <v>105.55104963968829</v>
      </c>
      <c r="E24" s="31">
        <v>99.315087595758555</v>
      </c>
      <c r="F24" s="31">
        <v>105.06111497391169</v>
      </c>
      <c r="G24" s="31">
        <v>103.49178511218246</v>
      </c>
      <c r="H24" s="31">
        <v>107.14475581786404</v>
      </c>
      <c r="I24" s="31">
        <v>101.61341621542674</v>
      </c>
      <c r="J24" s="31">
        <v>104.25887517251937</v>
      </c>
      <c r="K24" s="31">
        <v>97.860712253744666</v>
      </c>
      <c r="L24" s="31">
        <v>103.67162911430361</v>
      </c>
      <c r="M24" s="31">
        <v>105.90576997668163</v>
      </c>
      <c r="N24" s="31">
        <v>105.42630742816023</v>
      </c>
      <c r="O24" s="31">
        <v>103.78845390499956</v>
      </c>
      <c r="P24" s="31">
        <v>105.1947873486537</v>
      </c>
      <c r="Q24" s="31">
        <v>108.07002377727713</v>
      </c>
      <c r="R24" s="31">
        <v>102.59846159874424</v>
      </c>
      <c r="S24" s="31">
        <v>100.48227436305316</v>
      </c>
      <c r="T24" s="31">
        <v>104.80117348191314</v>
      </c>
      <c r="U24" s="23"/>
      <c r="V24" s="43">
        <v>41730</v>
      </c>
      <c r="W24" s="31">
        <f t="shared" si="0"/>
        <v>0.18445433324225746</v>
      </c>
      <c r="X24" s="31">
        <f t="shared" si="1"/>
        <v>73.72123490269945</v>
      </c>
      <c r="Y24" s="31">
        <f t="shared" si="2"/>
        <v>1.2199126328754204</v>
      </c>
      <c r="Z24" s="31">
        <f t="shared" si="3"/>
        <v>8.5316879642501391</v>
      </c>
      <c r="AA24" s="31">
        <f t="shared" si="4"/>
        <v>4.837377543428147</v>
      </c>
      <c r="AB24" s="31">
        <f t="shared" si="5"/>
        <v>1.9424537197266716</v>
      </c>
      <c r="AC24" s="31">
        <f t="shared" si="6"/>
        <v>3.7305953107823768</v>
      </c>
      <c r="AD24" s="31">
        <f t="shared" si="7"/>
        <v>10.024843661202581</v>
      </c>
      <c r="AE24" s="31">
        <f t="shared" si="8"/>
        <v>1.3101372496916213</v>
      </c>
      <c r="AF24" s="31">
        <f t="shared" si="9"/>
        <v>1.6058496830441982</v>
      </c>
      <c r="AG24" s="31">
        <f t="shared" si="10"/>
        <v>4.0675954977918991</v>
      </c>
      <c r="AH24" s="31">
        <f t="shared" si="11"/>
        <v>3.745005707096638</v>
      </c>
      <c r="AI24" s="31">
        <f t="shared" si="12"/>
        <v>2.0875650917883775</v>
      </c>
      <c r="AJ24" s="31">
        <f t="shared" si="13"/>
        <v>4.4451769269855816</v>
      </c>
      <c r="AK24" s="31">
        <f t="shared" si="14"/>
        <v>3.4718059242572679</v>
      </c>
      <c r="AL24" s="31">
        <f t="shared" si="15"/>
        <v>12.116757115313902</v>
      </c>
      <c r="AM24" s="31">
        <f t="shared" si="16"/>
        <v>7.2102133085792275E-2</v>
      </c>
      <c r="AN24" s="31">
        <f t="shared" si="17"/>
        <v>1.3967383088463947</v>
      </c>
      <c r="AO24" s="31">
        <f t="shared" si="18"/>
        <v>3.5443820663283816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101.54159579028101</v>
      </c>
      <c r="C25" s="31">
        <v>145.26004472802649</v>
      </c>
      <c r="D25" s="31">
        <v>105.87330537745072</v>
      </c>
      <c r="E25" s="31">
        <v>104.69731153871457</v>
      </c>
      <c r="F25" s="31">
        <v>109.81641053701142</v>
      </c>
      <c r="G25" s="31">
        <v>101.88175867550213</v>
      </c>
      <c r="H25" s="31">
        <v>105.88995299026564</v>
      </c>
      <c r="I25" s="31">
        <v>106.04974096674708</v>
      </c>
      <c r="J25" s="31">
        <v>99.587748790860388</v>
      </c>
      <c r="K25" s="31">
        <v>102.5473309850771</v>
      </c>
      <c r="L25" s="31">
        <v>104.03937026641614</v>
      </c>
      <c r="M25" s="31">
        <v>102.94414171603826</v>
      </c>
      <c r="N25" s="31">
        <v>107.04634240923501</v>
      </c>
      <c r="O25" s="31">
        <v>104.13497145593321</v>
      </c>
      <c r="P25" s="31">
        <v>98.742864288472717</v>
      </c>
      <c r="Q25" s="31">
        <v>108.34010830305982</v>
      </c>
      <c r="R25" s="31">
        <v>113.5011665840931</v>
      </c>
      <c r="S25" s="31">
        <v>100.19749778302061</v>
      </c>
      <c r="T25" s="31">
        <v>104.45089100307956</v>
      </c>
      <c r="U25" s="23"/>
      <c r="V25" s="43">
        <v>41760</v>
      </c>
      <c r="W25" s="31">
        <f t="shared" si="0"/>
        <v>2.253319346852777</v>
      </c>
      <c r="X25" s="31">
        <f t="shared" si="1"/>
        <v>42.438997366058572</v>
      </c>
      <c r="Y25" s="31">
        <f t="shared" si="2"/>
        <v>2.7612394104083933</v>
      </c>
      <c r="Z25" s="31">
        <f t="shared" si="3"/>
        <v>14.99348470710504</v>
      </c>
      <c r="AA25" s="31">
        <f t="shared" si="4"/>
        <v>4.2015508952453615</v>
      </c>
      <c r="AB25" s="31">
        <f t="shared" si="5"/>
        <v>2.396634879815764</v>
      </c>
      <c r="AC25" s="31">
        <f t="shared" si="6"/>
        <v>5.5617979865760958</v>
      </c>
      <c r="AD25" s="31">
        <f t="shared" si="7"/>
        <v>5.7855784324971893</v>
      </c>
      <c r="AE25" s="31">
        <f t="shared" si="8"/>
        <v>4.0195899388126577</v>
      </c>
      <c r="AF25" s="31">
        <f t="shared" si="9"/>
        <v>10.788621308728708</v>
      </c>
      <c r="AG25" s="31">
        <f t="shared" si="10"/>
        <v>4.5140873779348851</v>
      </c>
      <c r="AH25" s="31">
        <f t="shared" si="11"/>
        <v>3.493572959786988</v>
      </c>
      <c r="AI25" s="31">
        <f t="shared" si="12"/>
        <v>9.3960057167378181</v>
      </c>
      <c r="AJ25" s="31">
        <f t="shared" si="13"/>
        <v>4.3872880004909263</v>
      </c>
      <c r="AK25" s="31">
        <f t="shared" si="14"/>
        <v>3.8473696977704464</v>
      </c>
      <c r="AL25" s="31">
        <f t="shared" si="15"/>
        <v>4.874395060095722</v>
      </c>
      <c r="AM25" s="31">
        <f t="shared" si="16"/>
        <v>12.481152428714054</v>
      </c>
      <c r="AN25" s="31">
        <f t="shared" si="17"/>
        <v>1.3637117436403656</v>
      </c>
      <c r="AO25" s="31">
        <f t="shared" si="18"/>
        <v>4.9341862173601072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93.285252601320039</v>
      </c>
      <c r="C26" s="31">
        <v>133.35252575800945</v>
      </c>
      <c r="D26" s="31">
        <v>98.222925553203737</v>
      </c>
      <c r="E26" s="31">
        <v>106.99922944774131</v>
      </c>
      <c r="F26" s="31">
        <v>106.08635260769444</v>
      </c>
      <c r="G26" s="31">
        <v>100.21409642029319</v>
      </c>
      <c r="H26" s="31">
        <v>100.22336099320141</v>
      </c>
      <c r="I26" s="31">
        <v>103.92368524337077</v>
      </c>
      <c r="J26" s="31">
        <v>100.10031716614854</v>
      </c>
      <c r="K26" s="31">
        <v>104.80862042278352</v>
      </c>
      <c r="L26" s="31">
        <v>103.68521330287449</v>
      </c>
      <c r="M26" s="31">
        <v>99.005689910028153</v>
      </c>
      <c r="N26" s="31">
        <v>100.42465818477122</v>
      </c>
      <c r="O26" s="31">
        <v>104.29754907207503</v>
      </c>
      <c r="P26" s="31">
        <v>99.273779294975597</v>
      </c>
      <c r="Q26" s="31">
        <v>104.07508700670152</v>
      </c>
      <c r="R26" s="31">
        <v>104.55480851818935</v>
      </c>
      <c r="S26" s="31">
        <v>100.36056732656033</v>
      </c>
      <c r="T26" s="31">
        <v>101.04217931849078</v>
      </c>
      <c r="U26" s="23"/>
      <c r="V26" s="43">
        <v>41791</v>
      </c>
      <c r="W26" s="31">
        <f t="shared" si="0"/>
        <v>1.7914416185710706</v>
      </c>
      <c r="X26" s="31">
        <f t="shared" si="1"/>
        <v>46.703061955519189</v>
      </c>
      <c r="Y26" s="31">
        <f t="shared" si="2"/>
        <v>4.1458359778273888</v>
      </c>
      <c r="Z26" s="31">
        <f t="shared" si="3"/>
        <v>15.849283280781876</v>
      </c>
      <c r="AA26" s="31">
        <f t="shared" si="4"/>
        <v>5.0082128015934018</v>
      </c>
      <c r="AB26" s="31">
        <f t="shared" si="5"/>
        <v>2.8752319897646288</v>
      </c>
      <c r="AC26" s="31">
        <f t="shared" si="6"/>
        <v>4.8472250897876563</v>
      </c>
      <c r="AD26" s="31">
        <f t="shared" si="7"/>
        <v>3.418389802426077</v>
      </c>
      <c r="AE26" s="31">
        <f t="shared" si="8"/>
        <v>-0.79792754361544382</v>
      </c>
      <c r="AF26" s="31">
        <f t="shared" si="9"/>
        <v>-1.4235422379517075</v>
      </c>
      <c r="AG26" s="31">
        <f t="shared" si="10"/>
        <v>4.3757332974902852</v>
      </c>
      <c r="AH26" s="31">
        <f t="shared" si="11"/>
        <v>3.1410260297680281</v>
      </c>
      <c r="AI26" s="31">
        <f t="shared" si="12"/>
        <v>10.029350552685969</v>
      </c>
      <c r="AJ26" s="31">
        <f t="shared" si="13"/>
        <v>4.0445332937574676</v>
      </c>
      <c r="AK26" s="31">
        <f t="shared" si="14"/>
        <v>3.7616748780699538</v>
      </c>
      <c r="AL26" s="31">
        <f t="shared" si="15"/>
        <v>5.4606734089910844</v>
      </c>
      <c r="AM26" s="31">
        <f t="shared" si="16"/>
        <v>8.7654811150256933</v>
      </c>
      <c r="AN26" s="31">
        <f t="shared" si="17"/>
        <v>2.9908876985372643</v>
      </c>
      <c r="AO26" s="31">
        <f t="shared" si="18"/>
        <v>4.4690514002876824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94.977802224740813</v>
      </c>
      <c r="C27" s="31">
        <v>171.64295408805316</v>
      </c>
      <c r="D27" s="31">
        <v>103.53687475540501</v>
      </c>
      <c r="E27" s="31">
        <v>101.08258090644181</v>
      </c>
      <c r="F27" s="31">
        <v>106.51303434403697</v>
      </c>
      <c r="G27" s="31">
        <v>101.59348658621091</v>
      </c>
      <c r="H27" s="31">
        <v>102.21961333464952</v>
      </c>
      <c r="I27" s="31">
        <v>107.0869542652726</v>
      </c>
      <c r="J27" s="31">
        <v>103.47594147335509</v>
      </c>
      <c r="K27" s="31">
        <v>102.32427219096249</v>
      </c>
      <c r="L27" s="31">
        <v>104.3052197875766</v>
      </c>
      <c r="M27" s="31">
        <v>104.79805362793273</v>
      </c>
      <c r="N27" s="31">
        <v>102.23019327760814</v>
      </c>
      <c r="O27" s="31">
        <v>103.99406061058897</v>
      </c>
      <c r="P27" s="31">
        <v>107.95719094097079</v>
      </c>
      <c r="Q27" s="31">
        <v>115.63366600709539</v>
      </c>
      <c r="R27" s="31">
        <v>102.83476636354435</v>
      </c>
      <c r="S27" s="31">
        <v>102.35269900111486</v>
      </c>
      <c r="T27" s="31">
        <v>103.75419990938724</v>
      </c>
      <c r="U27" s="23"/>
      <c r="V27" s="43">
        <v>41821</v>
      </c>
      <c r="W27" s="31">
        <f t="shared" si="0"/>
        <v>3.0577754006403666</v>
      </c>
      <c r="X27" s="31">
        <f t="shared" si="1"/>
        <v>74.49469629500669</v>
      </c>
      <c r="Y27" s="31">
        <f t="shared" si="2"/>
        <v>5.341780906277819</v>
      </c>
      <c r="Z27" s="31">
        <f t="shared" si="3"/>
        <v>1.5141959904013191</v>
      </c>
      <c r="AA27" s="31">
        <f t="shared" si="4"/>
        <v>6.5271053522446749</v>
      </c>
      <c r="AB27" s="31">
        <f t="shared" si="5"/>
        <v>3.4506466326313756</v>
      </c>
      <c r="AC27" s="31">
        <f t="shared" si="6"/>
        <v>6.5863169404368733</v>
      </c>
      <c r="AD27" s="31">
        <f t="shared" si="7"/>
        <v>4.745259137828242</v>
      </c>
      <c r="AE27" s="31">
        <f t="shared" si="8"/>
        <v>4.03386560937615</v>
      </c>
      <c r="AF27" s="31">
        <f t="shared" si="9"/>
        <v>3.6615256254708868</v>
      </c>
      <c r="AG27" s="31">
        <f t="shared" si="10"/>
        <v>4.2724456706636431</v>
      </c>
      <c r="AH27" s="31">
        <f t="shared" si="11"/>
        <v>4.5002410722770634</v>
      </c>
      <c r="AI27" s="31">
        <f t="shared" si="12"/>
        <v>9.5830072609603292</v>
      </c>
      <c r="AJ27" s="31">
        <f t="shared" si="13"/>
        <v>3.7969195721372557</v>
      </c>
      <c r="AK27" s="31">
        <f t="shared" si="14"/>
        <v>2.770219458039108</v>
      </c>
      <c r="AL27" s="31">
        <f t="shared" si="15"/>
        <v>9.6500142196769474</v>
      </c>
      <c r="AM27" s="31">
        <f t="shared" si="16"/>
        <v>-0.30948323973262859</v>
      </c>
      <c r="AN27" s="31">
        <f t="shared" si="17"/>
        <v>4.5711667637967821</v>
      </c>
      <c r="AO27" s="31">
        <f t="shared" si="18"/>
        <v>5.2439945730194069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95.47782647382526</v>
      </c>
      <c r="C28" s="31">
        <v>146.95746908535082</v>
      </c>
      <c r="D28" s="31">
        <v>97.096789815663485</v>
      </c>
      <c r="E28" s="31">
        <v>95.217354634480415</v>
      </c>
      <c r="F28" s="31">
        <v>111.03513920601431</v>
      </c>
      <c r="G28" s="31">
        <v>103.12277784775546</v>
      </c>
      <c r="H28" s="31">
        <v>102.43896294402902</v>
      </c>
      <c r="I28" s="31">
        <v>107.67639914258176</v>
      </c>
      <c r="J28" s="31">
        <v>96.929835412335194</v>
      </c>
      <c r="K28" s="31">
        <v>101.23602779208913</v>
      </c>
      <c r="L28" s="31">
        <v>104.3043591177565</v>
      </c>
      <c r="M28" s="31">
        <v>101.45508754494126</v>
      </c>
      <c r="N28" s="31">
        <v>96.369921418388287</v>
      </c>
      <c r="O28" s="31">
        <v>104.17051818319271</v>
      </c>
      <c r="P28" s="31">
        <v>108.80772493783805</v>
      </c>
      <c r="Q28" s="31">
        <v>109.87337988022642</v>
      </c>
      <c r="R28" s="31">
        <v>102.56927834611047</v>
      </c>
      <c r="S28" s="31">
        <v>102.71175324152031</v>
      </c>
      <c r="T28" s="31">
        <v>102.16155825628977</v>
      </c>
      <c r="U28" s="23"/>
      <c r="V28" s="43">
        <v>41852</v>
      </c>
      <c r="W28" s="31">
        <f t="shared" si="0"/>
        <v>0.24626829958161522</v>
      </c>
      <c r="X28" s="31">
        <f t="shared" si="1"/>
        <v>55.815319058885024</v>
      </c>
      <c r="Y28" s="31">
        <f t="shared" si="2"/>
        <v>2.5281580128453385</v>
      </c>
      <c r="Z28" s="31">
        <f t="shared" si="3"/>
        <v>-4.9133548158920632</v>
      </c>
      <c r="AA28" s="31">
        <f t="shared" si="4"/>
        <v>6.7898730296124086</v>
      </c>
      <c r="AB28" s="31">
        <f t="shared" si="5"/>
        <v>3.5929847684363239</v>
      </c>
      <c r="AC28" s="31">
        <f t="shared" si="6"/>
        <v>6.6466274747350127</v>
      </c>
      <c r="AD28" s="31">
        <f t="shared" si="7"/>
        <v>6.1188781776543806</v>
      </c>
      <c r="AE28" s="31">
        <f t="shared" si="8"/>
        <v>-1.6918144665110759</v>
      </c>
      <c r="AF28" s="31">
        <f t="shared" si="9"/>
        <v>6.815157246723075</v>
      </c>
      <c r="AG28" s="31">
        <f t="shared" si="10"/>
        <v>4.0093341657007926</v>
      </c>
      <c r="AH28" s="31">
        <f t="shared" si="11"/>
        <v>3.2221381892786525</v>
      </c>
      <c r="AI28" s="31">
        <f t="shared" si="12"/>
        <v>7.7051373599477984</v>
      </c>
      <c r="AJ28" s="31">
        <f t="shared" si="13"/>
        <v>3.9086292067915309</v>
      </c>
      <c r="AK28" s="31">
        <f t="shared" si="14"/>
        <v>2.3422289180119691</v>
      </c>
      <c r="AL28" s="31">
        <f t="shared" si="15"/>
        <v>8.5650901597716711E-2</v>
      </c>
      <c r="AM28" s="31">
        <f t="shared" si="16"/>
        <v>-0.47252162409802168</v>
      </c>
      <c r="AN28" s="31">
        <f t="shared" si="17"/>
        <v>3.8879863463277218</v>
      </c>
      <c r="AO28" s="31">
        <f t="shared" si="18"/>
        <v>3.5932465475256237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94.213839996707804</v>
      </c>
      <c r="C29" s="31">
        <v>163.5661035381882</v>
      </c>
      <c r="D29" s="31">
        <v>93.771805974311278</v>
      </c>
      <c r="E29" s="31">
        <v>102.96440592301738</v>
      </c>
      <c r="F29" s="31">
        <v>106.78702211425725</v>
      </c>
      <c r="G29" s="31">
        <v>103.85541819281468</v>
      </c>
      <c r="H29" s="31">
        <v>102.79910641597107</v>
      </c>
      <c r="I29" s="31">
        <v>100.12836706315147</v>
      </c>
      <c r="J29" s="31">
        <v>97.677920059598577</v>
      </c>
      <c r="K29" s="31">
        <v>104.33965392536979</v>
      </c>
      <c r="L29" s="31">
        <v>104.41213798675244</v>
      </c>
      <c r="M29" s="31">
        <v>98.682884494304247</v>
      </c>
      <c r="N29" s="31">
        <v>101.92754088476887</v>
      </c>
      <c r="O29" s="31">
        <v>104.75564920608689</v>
      </c>
      <c r="P29" s="31">
        <v>101.99089049959514</v>
      </c>
      <c r="Q29" s="31">
        <v>109.66638618043494</v>
      </c>
      <c r="R29" s="31">
        <v>102.82164937055276</v>
      </c>
      <c r="S29" s="31">
        <v>102.32281889814041</v>
      </c>
      <c r="T29" s="31">
        <v>101.74621303252589</v>
      </c>
      <c r="U29" s="23"/>
      <c r="V29" s="43">
        <v>41883</v>
      </c>
      <c r="W29" s="31">
        <f t="shared" si="0"/>
        <v>3.0819807258959173</v>
      </c>
      <c r="X29" s="31">
        <f t="shared" si="1"/>
        <v>76.550530503656859</v>
      </c>
      <c r="Y29" s="31">
        <f t="shared" si="2"/>
        <v>3.084563118440002</v>
      </c>
      <c r="Z29" s="31">
        <f t="shared" si="3"/>
        <v>-4.5350615557444911</v>
      </c>
      <c r="AA29" s="31">
        <f t="shared" si="4"/>
        <v>6.7503853815093606</v>
      </c>
      <c r="AB29" s="31">
        <f t="shared" si="5"/>
        <v>3.5486694875933154</v>
      </c>
      <c r="AC29" s="31">
        <f t="shared" si="6"/>
        <v>5.6132773130526772</v>
      </c>
      <c r="AD29" s="31">
        <f t="shared" si="7"/>
        <v>4.2206240810449174</v>
      </c>
      <c r="AE29" s="31">
        <f t="shared" si="8"/>
        <v>1.9931140590129246</v>
      </c>
      <c r="AF29" s="31">
        <f t="shared" si="9"/>
        <v>0.75376783501799594</v>
      </c>
      <c r="AG29" s="31">
        <f t="shared" si="10"/>
        <v>3.9401613645345464</v>
      </c>
      <c r="AH29" s="31">
        <f t="shared" si="11"/>
        <v>4.0783471130658739</v>
      </c>
      <c r="AI29" s="31">
        <f t="shared" si="12"/>
        <v>8.3989170678584202</v>
      </c>
      <c r="AJ29" s="31">
        <f t="shared" si="13"/>
        <v>3.1258565471751609</v>
      </c>
      <c r="AK29" s="31">
        <f t="shared" si="14"/>
        <v>2.6734097837126285</v>
      </c>
      <c r="AL29" s="31">
        <f t="shared" si="15"/>
        <v>10.392782951484094</v>
      </c>
      <c r="AM29" s="31">
        <f t="shared" si="16"/>
        <v>-2.2555516660399206</v>
      </c>
      <c r="AN29" s="31">
        <f t="shared" si="17"/>
        <v>1.7148112496489887</v>
      </c>
      <c r="AO29" s="31">
        <f t="shared" si="18"/>
        <v>4.1448793817009886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93.531029484170247</v>
      </c>
      <c r="C30" s="31">
        <v>149.59804466138996</v>
      </c>
      <c r="D30" s="31">
        <v>99.69359162883417</v>
      </c>
      <c r="E30" s="31">
        <v>113.9698624160481</v>
      </c>
      <c r="F30" s="31">
        <v>112.93228721675632</v>
      </c>
      <c r="G30" s="31">
        <v>105.51984560192705</v>
      </c>
      <c r="H30" s="31">
        <v>106.07258030777815</v>
      </c>
      <c r="I30" s="31">
        <v>106.97568742948648</v>
      </c>
      <c r="J30" s="31">
        <v>99.614781764715275</v>
      </c>
      <c r="K30" s="31">
        <v>104.97975294822395</v>
      </c>
      <c r="L30" s="31">
        <v>105.34053306579989</v>
      </c>
      <c r="M30" s="31">
        <v>109.07679887841162</v>
      </c>
      <c r="N30" s="31">
        <v>105.0298202157352</v>
      </c>
      <c r="O30" s="31">
        <v>105.30413573618328</v>
      </c>
      <c r="P30" s="31">
        <v>88.38946199163631</v>
      </c>
      <c r="Q30" s="31">
        <v>115.73925863067362</v>
      </c>
      <c r="R30" s="31">
        <v>103.85561609901886</v>
      </c>
      <c r="S30" s="31">
        <v>105.64036084862524</v>
      </c>
      <c r="T30" s="31">
        <v>103.85881207303262</v>
      </c>
      <c r="U30" s="23"/>
      <c r="V30" s="43">
        <v>41913</v>
      </c>
      <c r="W30" s="31">
        <f t="shared" si="0"/>
        <v>2.4962782533765449</v>
      </c>
      <c r="X30" s="31">
        <f t="shared" si="1"/>
        <v>41.388854105538002</v>
      </c>
      <c r="Y30" s="31">
        <f t="shared" si="2"/>
        <v>4.388251980117829</v>
      </c>
      <c r="Z30" s="31">
        <f t="shared" si="3"/>
        <v>2.5833827626452859</v>
      </c>
      <c r="AA30" s="31">
        <f t="shared" si="4"/>
        <v>7.9358395682787943</v>
      </c>
      <c r="AB30" s="31">
        <f t="shared" si="5"/>
        <v>4.4560620991941562</v>
      </c>
      <c r="AC30" s="31">
        <f t="shared" si="6"/>
        <v>6.2045825490715885</v>
      </c>
      <c r="AD30" s="31">
        <f t="shared" si="7"/>
        <v>3.6746239262233757</v>
      </c>
      <c r="AE30" s="31">
        <f t="shared" si="8"/>
        <v>-7.4172537393281175</v>
      </c>
      <c r="AF30" s="31">
        <f t="shared" si="9"/>
        <v>13.123280130764044</v>
      </c>
      <c r="AG30" s="31">
        <f t="shared" si="10"/>
        <v>3.8678495973223335</v>
      </c>
      <c r="AH30" s="31">
        <f t="shared" si="11"/>
        <v>3.0845504099739998</v>
      </c>
      <c r="AI30" s="31">
        <f t="shared" si="12"/>
        <v>4.9306287607549848</v>
      </c>
      <c r="AJ30" s="31">
        <f t="shared" si="13"/>
        <v>3.8946276182733897</v>
      </c>
      <c r="AK30" s="31">
        <f t="shared" si="14"/>
        <v>3.4541030367176688</v>
      </c>
      <c r="AL30" s="31">
        <f t="shared" si="15"/>
        <v>16.333072320980335</v>
      </c>
      <c r="AM30" s="31">
        <f t="shared" si="16"/>
        <v>-2.1756038229556935</v>
      </c>
      <c r="AN30" s="31">
        <f t="shared" si="17"/>
        <v>2.3843795475951879</v>
      </c>
      <c r="AO30" s="31">
        <f t="shared" si="18"/>
        <v>4.3327704415568462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98.912579240417159</v>
      </c>
      <c r="C31" s="31">
        <v>139.47715634128647</v>
      </c>
      <c r="D31" s="31">
        <v>107.07459608842238</v>
      </c>
      <c r="E31" s="31">
        <v>117.73475634412949</v>
      </c>
      <c r="F31" s="31">
        <v>118.01934883253821</v>
      </c>
      <c r="G31" s="31">
        <v>108.86050724964264</v>
      </c>
      <c r="H31" s="31">
        <v>107.82139508472686</v>
      </c>
      <c r="I31" s="31">
        <v>108.06135147225764</v>
      </c>
      <c r="J31" s="31">
        <v>100.05659743821799</v>
      </c>
      <c r="K31" s="31">
        <v>108.23271450588061</v>
      </c>
      <c r="L31" s="31">
        <v>105.95721186439317</v>
      </c>
      <c r="M31" s="31">
        <v>112.11858058432828</v>
      </c>
      <c r="N31" s="31">
        <v>112.78173235145802</v>
      </c>
      <c r="O31" s="31">
        <v>105.49487440484725</v>
      </c>
      <c r="P31" s="31">
        <v>85.987214593409917</v>
      </c>
      <c r="Q31" s="31">
        <v>112.68326773222365</v>
      </c>
      <c r="R31" s="31">
        <v>104.75799101701887</v>
      </c>
      <c r="S31" s="31">
        <v>111.40583512982616</v>
      </c>
      <c r="T31" s="31">
        <v>107.09144558237031</v>
      </c>
      <c r="U31" s="23"/>
      <c r="V31" s="43">
        <v>41944</v>
      </c>
      <c r="W31" s="31">
        <f t="shared" si="0"/>
        <v>0.72212597592925931</v>
      </c>
      <c r="X31" s="31">
        <f t="shared" si="1"/>
        <v>25.114973527528164</v>
      </c>
      <c r="Y31" s="31">
        <f t="shared" si="2"/>
        <v>5.1506068018408513</v>
      </c>
      <c r="Z31" s="31">
        <f t="shared" si="3"/>
        <v>5.8621075072020119</v>
      </c>
      <c r="AA31" s="31">
        <f t="shared" si="4"/>
        <v>8.9651067062477665</v>
      </c>
      <c r="AB31" s="31">
        <f t="shared" si="5"/>
        <v>6.1732948438293818</v>
      </c>
      <c r="AC31" s="31">
        <f t="shared" si="6"/>
        <v>4.2633634932482352</v>
      </c>
      <c r="AD31" s="31">
        <f t="shared" si="7"/>
        <v>4.0277757530217997</v>
      </c>
      <c r="AE31" s="31">
        <f t="shared" si="8"/>
        <v>-1.3650395482551971</v>
      </c>
      <c r="AF31" s="31">
        <f t="shared" si="9"/>
        <v>0.8477177606148274</v>
      </c>
      <c r="AG31" s="31">
        <f t="shared" si="10"/>
        <v>3.9896238715224399</v>
      </c>
      <c r="AH31" s="31">
        <f t="shared" si="11"/>
        <v>3.9721201857600335</v>
      </c>
      <c r="AI31" s="31">
        <f t="shared" si="12"/>
        <v>0.64530378701302027</v>
      </c>
      <c r="AJ31" s="31">
        <f t="shared" si="13"/>
        <v>3.9410200631337773</v>
      </c>
      <c r="AK31" s="31">
        <f t="shared" si="14"/>
        <v>4.0474438791528513</v>
      </c>
      <c r="AL31" s="31">
        <f t="shared" si="15"/>
        <v>8.0317756166178356</v>
      </c>
      <c r="AM31" s="31">
        <f t="shared" si="16"/>
        <v>3.97150367414838</v>
      </c>
      <c r="AN31" s="31">
        <f t="shared" si="17"/>
        <v>6.9191919524155452</v>
      </c>
      <c r="AO31" s="31">
        <f t="shared" si="18"/>
        <v>4.6264395551781803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107.99141295401485</v>
      </c>
      <c r="C32" s="33">
        <v>160.76124904746848</v>
      </c>
      <c r="D32" s="33">
        <v>113.28732088731138</v>
      </c>
      <c r="E32" s="33">
        <v>119.72213642762853</v>
      </c>
      <c r="F32" s="33">
        <v>111.64880863030884</v>
      </c>
      <c r="G32" s="33">
        <v>110.39297286569949</v>
      </c>
      <c r="H32" s="33">
        <v>115.28894870936125</v>
      </c>
      <c r="I32" s="33">
        <v>133.88496760218911</v>
      </c>
      <c r="J32" s="33">
        <v>121.96972590342983</v>
      </c>
      <c r="K32" s="33">
        <v>106.57839904742912</v>
      </c>
      <c r="L32" s="33">
        <v>107.24969931961506</v>
      </c>
      <c r="M32" s="33">
        <v>120.88159760375218</v>
      </c>
      <c r="N32" s="33">
        <v>121.49880957221185</v>
      </c>
      <c r="O32" s="33">
        <v>107.38743559460046</v>
      </c>
      <c r="P32" s="33">
        <v>95.847107282815927</v>
      </c>
      <c r="Q32" s="33">
        <v>114.35967416157911</v>
      </c>
      <c r="R32" s="33">
        <v>100.47546507117973</v>
      </c>
      <c r="S32" s="33">
        <v>114.55638809859012</v>
      </c>
      <c r="T32" s="33">
        <v>112.33187967316722</v>
      </c>
      <c r="U32" s="23"/>
      <c r="V32" s="44">
        <v>41974</v>
      </c>
      <c r="W32" s="33">
        <f t="shared" si="0"/>
        <v>1.6391496903889617</v>
      </c>
      <c r="X32" s="33">
        <f t="shared" si="1"/>
        <v>25.421651777154253</v>
      </c>
      <c r="Y32" s="33">
        <f t="shared" si="2"/>
        <v>5.6175666788935104</v>
      </c>
      <c r="Z32" s="33">
        <f t="shared" si="3"/>
        <v>4.3139575161614374</v>
      </c>
      <c r="AA32" s="33">
        <f t="shared" si="4"/>
        <v>5.6500369828477659</v>
      </c>
      <c r="AB32" s="33">
        <f t="shared" si="5"/>
        <v>6.9221524772125491</v>
      </c>
      <c r="AC32" s="33">
        <f t="shared" si="6"/>
        <v>5.5318874346539104</v>
      </c>
      <c r="AD32" s="33">
        <f t="shared" si="7"/>
        <v>10.240979009275549</v>
      </c>
      <c r="AE32" s="33">
        <f t="shared" si="8"/>
        <v>3.2417862523730605</v>
      </c>
      <c r="AF32" s="33">
        <f t="shared" si="9"/>
        <v>5.9678925495511663</v>
      </c>
      <c r="AG32" s="33">
        <f t="shared" si="10"/>
        <v>4.3412579439374497</v>
      </c>
      <c r="AH32" s="33">
        <f t="shared" si="11"/>
        <v>5.0766638411224392</v>
      </c>
      <c r="AI32" s="33">
        <f t="shared" si="12"/>
        <v>3.9252952631232887</v>
      </c>
      <c r="AJ32" s="33">
        <f t="shared" si="13"/>
        <v>5.4068888838336306</v>
      </c>
      <c r="AK32" s="33">
        <f t="shared" si="14"/>
        <v>4.5819777549326375</v>
      </c>
      <c r="AL32" s="33">
        <f t="shared" si="15"/>
        <v>11.288499497218709</v>
      </c>
      <c r="AM32" s="33">
        <f t="shared" si="16"/>
        <v>4.1244342719097347</v>
      </c>
      <c r="AN32" s="33">
        <f t="shared" si="17"/>
        <v>9.7100960253395385</v>
      </c>
      <c r="AO32" s="33">
        <f t="shared" si="18"/>
        <v>5.8342110131042659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109.39035373183751</v>
      </c>
      <c r="C33" s="35">
        <v>168.15523685435372</v>
      </c>
      <c r="D33" s="35">
        <v>108.40206758257882</v>
      </c>
      <c r="E33" s="35">
        <v>111.60533173992025</v>
      </c>
      <c r="F33" s="35">
        <v>104.53721204988611</v>
      </c>
      <c r="G33" s="35">
        <v>106.30887324146319</v>
      </c>
      <c r="H33" s="35">
        <v>104.43905394441671</v>
      </c>
      <c r="I33" s="35">
        <v>104.15330947425181</v>
      </c>
      <c r="J33" s="35">
        <v>97.387073708611425</v>
      </c>
      <c r="K33" s="35">
        <v>117.14336602518601</v>
      </c>
      <c r="L33" s="35">
        <v>106.1867190111796</v>
      </c>
      <c r="M33" s="35">
        <v>106.50510263306292</v>
      </c>
      <c r="N33" s="35">
        <v>112.59193952592756</v>
      </c>
      <c r="O33" s="35">
        <v>104.15445613619082</v>
      </c>
      <c r="P33" s="35">
        <v>102.98732734865837</v>
      </c>
      <c r="Q33" s="35">
        <v>112.49328994585871</v>
      </c>
      <c r="R33" s="35">
        <v>99.560529451635816</v>
      </c>
      <c r="S33" s="35">
        <v>110.71849773540802</v>
      </c>
      <c r="T33" s="35">
        <v>107.77426801105611</v>
      </c>
      <c r="U33" s="23"/>
      <c r="V33" s="45">
        <v>42005</v>
      </c>
      <c r="W33" s="35">
        <f t="shared" si="0"/>
        <v>1.898036945015221</v>
      </c>
      <c r="X33" s="35">
        <f t="shared" si="1"/>
        <v>37.616018835404077</v>
      </c>
      <c r="Y33" s="35">
        <f t="shared" si="2"/>
        <v>3.846093111771836</v>
      </c>
      <c r="Z33" s="35">
        <f t="shared" si="3"/>
        <v>1.2134514805073735</v>
      </c>
      <c r="AA33" s="35">
        <f t="shared" si="4"/>
        <v>6.5533727059406033</v>
      </c>
      <c r="AB33" s="35">
        <f t="shared" si="5"/>
        <v>4.6789515192177618</v>
      </c>
      <c r="AC33" s="35">
        <f t="shared" si="6"/>
        <v>2.7522210114431971</v>
      </c>
      <c r="AD33" s="35">
        <f t="shared" si="7"/>
        <v>11.085693729687733</v>
      </c>
      <c r="AE33" s="35">
        <f t="shared" si="8"/>
        <v>-2.2311210571295703</v>
      </c>
      <c r="AF33" s="35">
        <f t="shared" si="9"/>
        <v>2.7415932662423756</v>
      </c>
      <c r="AG33" s="35">
        <f t="shared" si="10"/>
        <v>4.4162698206372113</v>
      </c>
      <c r="AH33" s="35">
        <f t="shared" si="11"/>
        <v>7.3082803455170477</v>
      </c>
      <c r="AI33" s="35">
        <f t="shared" si="12"/>
        <v>10.878681774040061</v>
      </c>
      <c r="AJ33" s="35">
        <f t="shared" si="13"/>
        <v>5.9756878320108626</v>
      </c>
      <c r="AK33" s="35">
        <f t="shared" si="14"/>
        <v>1.2794521150304377</v>
      </c>
      <c r="AL33" s="35">
        <f t="shared" si="15"/>
        <v>12.107739104682949</v>
      </c>
      <c r="AM33" s="35">
        <f t="shared" si="16"/>
        <v>2.0866433357770831</v>
      </c>
      <c r="AN33" s="35">
        <f t="shared" si="17"/>
        <v>7.3738031567835094</v>
      </c>
      <c r="AO33" s="35">
        <f t="shared" si="18"/>
        <v>4.8372787631616205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110.40415589348129</v>
      </c>
      <c r="C34" s="27">
        <v>160.14923789987165</v>
      </c>
      <c r="D34" s="27">
        <v>106.19724907723979</v>
      </c>
      <c r="E34" s="27">
        <v>101.79018982152685</v>
      </c>
      <c r="F34" s="27">
        <v>107.80503516656714</v>
      </c>
      <c r="G34" s="27">
        <v>103.44764434466235</v>
      </c>
      <c r="H34" s="27">
        <v>104.53805079657927</v>
      </c>
      <c r="I34" s="27">
        <v>99.59441140552029</v>
      </c>
      <c r="J34" s="27">
        <v>98.459050630130463</v>
      </c>
      <c r="K34" s="27">
        <v>107.89299998330607</v>
      </c>
      <c r="L34" s="27">
        <v>106.24286917852228</v>
      </c>
      <c r="M34" s="27">
        <v>102.69104106917024</v>
      </c>
      <c r="N34" s="27">
        <v>111.58797655605616</v>
      </c>
      <c r="O34" s="27">
        <v>107.23354800723894</v>
      </c>
      <c r="P34" s="27">
        <v>119.85013715938948</v>
      </c>
      <c r="Q34" s="27">
        <v>111.60414291075195</v>
      </c>
      <c r="R34" s="27">
        <v>104.1284522204034</v>
      </c>
      <c r="S34" s="27">
        <v>108.00492559442371</v>
      </c>
      <c r="T34" s="27">
        <v>107.17697685893036</v>
      </c>
      <c r="U34" s="23"/>
      <c r="V34" s="40">
        <v>42036</v>
      </c>
      <c r="W34" s="27">
        <f t="shared" si="0"/>
        <v>1.781742223508644</v>
      </c>
      <c r="X34" s="27">
        <f t="shared" si="1"/>
        <v>19.184306975259318</v>
      </c>
      <c r="Y34" s="27">
        <f t="shared" si="2"/>
        <v>2.4506109955126476</v>
      </c>
      <c r="Z34" s="27">
        <f t="shared" si="3"/>
        <v>2.9081730261429186</v>
      </c>
      <c r="AA34" s="27">
        <f t="shared" si="4"/>
        <v>4.2894645815304955</v>
      </c>
      <c r="AB34" s="27">
        <f t="shared" si="5"/>
        <v>3.3026927729774798</v>
      </c>
      <c r="AC34" s="27">
        <f t="shared" si="6"/>
        <v>1.9079448694221668</v>
      </c>
      <c r="AD34" s="27">
        <f t="shared" si="7"/>
        <v>8.7405849640214797</v>
      </c>
      <c r="AE34" s="27">
        <f t="shared" si="8"/>
        <v>4.9451663321082009</v>
      </c>
      <c r="AF34" s="27">
        <f t="shared" si="9"/>
        <v>12.013333911441279</v>
      </c>
      <c r="AG34" s="27">
        <f t="shared" si="10"/>
        <v>4.2839173203156093</v>
      </c>
      <c r="AH34" s="27">
        <f t="shared" si="11"/>
        <v>5.1655094144428091</v>
      </c>
      <c r="AI34" s="27">
        <f t="shared" si="12"/>
        <v>10.277813751410619</v>
      </c>
      <c r="AJ34" s="27">
        <f t="shared" si="13"/>
        <v>6.0124357664171697</v>
      </c>
      <c r="AK34" s="27">
        <f t="shared" si="14"/>
        <v>-3.0286490746718187E-2</v>
      </c>
      <c r="AL34" s="27">
        <f t="shared" si="15"/>
        <v>5.7088967842761491</v>
      </c>
      <c r="AM34" s="27">
        <f t="shared" si="16"/>
        <v>6.5977594441734908</v>
      </c>
      <c r="AN34" s="27">
        <f t="shared" si="17"/>
        <v>7.1966715633092946</v>
      </c>
      <c r="AO34" s="27">
        <f t="shared" si="18"/>
        <v>4.4914713716873251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119.23656209425742</v>
      </c>
      <c r="C35" s="27">
        <v>162.46867913035669</v>
      </c>
      <c r="D35" s="27">
        <v>114.84034006997992</v>
      </c>
      <c r="E35" s="27">
        <v>109.62624020155947</v>
      </c>
      <c r="F35" s="27">
        <v>102.87115748855038</v>
      </c>
      <c r="G35" s="27">
        <v>105.74825429285661</v>
      </c>
      <c r="H35" s="27">
        <v>108.68338984467042</v>
      </c>
      <c r="I35" s="27">
        <v>109.7224648062035</v>
      </c>
      <c r="J35" s="27">
        <v>102.8881494928663</v>
      </c>
      <c r="K35" s="27">
        <v>117.06858177814877</v>
      </c>
      <c r="L35" s="27">
        <v>107.6367421620576</v>
      </c>
      <c r="M35" s="27">
        <v>111.52781965086324</v>
      </c>
      <c r="N35" s="27">
        <v>119.84281505985705</v>
      </c>
      <c r="O35" s="27">
        <v>107.63509799281969</v>
      </c>
      <c r="P35" s="27">
        <v>122.53118394441343</v>
      </c>
      <c r="Q35" s="27">
        <v>115.50920177022572</v>
      </c>
      <c r="R35" s="27">
        <v>109.07009220915927</v>
      </c>
      <c r="S35" s="27">
        <v>109.40677212126695</v>
      </c>
      <c r="T35" s="27">
        <v>111.7960481131027</v>
      </c>
      <c r="U35" s="23"/>
      <c r="V35" s="40">
        <v>42064</v>
      </c>
      <c r="W35" s="27">
        <f t="shared" si="0"/>
        <v>1.9436364600126268</v>
      </c>
      <c r="X35" s="27">
        <f t="shared" si="1"/>
        <v>19.589425279685415</v>
      </c>
      <c r="Y35" s="27">
        <f t="shared" si="2"/>
        <v>5.4694847036298739</v>
      </c>
      <c r="Z35" s="27">
        <f t="shared" si="3"/>
        <v>2.1244113194143637</v>
      </c>
      <c r="AA35" s="27">
        <f t="shared" si="4"/>
        <v>2.834821167469741</v>
      </c>
      <c r="AB35" s="27">
        <f t="shared" si="5"/>
        <v>3.5363579375689937</v>
      </c>
      <c r="AC35" s="27">
        <f t="shared" si="6"/>
        <v>2.6477270904366748</v>
      </c>
      <c r="AD35" s="27">
        <f t="shared" si="7"/>
        <v>7.5436137441428031</v>
      </c>
      <c r="AE35" s="27">
        <f t="shared" si="8"/>
        <v>4.2620286959338642</v>
      </c>
      <c r="AF35" s="27">
        <f t="shared" si="9"/>
        <v>4.4753491197982811</v>
      </c>
      <c r="AG35" s="27">
        <f t="shared" si="10"/>
        <v>4.195926549483886</v>
      </c>
      <c r="AH35" s="27">
        <f t="shared" si="11"/>
        <v>7.489309027790398</v>
      </c>
      <c r="AI35" s="27">
        <f t="shared" si="12"/>
        <v>8.0011780657600866</v>
      </c>
      <c r="AJ35" s="27">
        <f t="shared" si="13"/>
        <v>4.8466342541065472</v>
      </c>
      <c r="AK35" s="27">
        <f t="shared" si="14"/>
        <v>3.1598202081264191</v>
      </c>
      <c r="AL35" s="27">
        <f t="shared" si="15"/>
        <v>8.3325905971438345</v>
      </c>
      <c r="AM35" s="27">
        <f t="shared" si="16"/>
        <v>3.7691954629347322</v>
      </c>
      <c r="AN35" s="27">
        <f t="shared" si="17"/>
        <v>9.503469001873313</v>
      </c>
      <c r="AO35" s="27">
        <f t="shared" si="18"/>
        <v>4.7585408994555394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107.7474883133229</v>
      </c>
      <c r="C36" s="27">
        <v>146.22870907936527</v>
      </c>
      <c r="D36" s="27">
        <v>107.86501012616256</v>
      </c>
      <c r="E36" s="27">
        <v>102.77329467238438</v>
      </c>
      <c r="F36" s="27">
        <v>102.52474247366676</v>
      </c>
      <c r="G36" s="27">
        <v>106.55046292021986</v>
      </c>
      <c r="H36" s="27">
        <v>108.63904114171412</v>
      </c>
      <c r="I36" s="27">
        <v>104.60376412397929</v>
      </c>
      <c r="J36" s="27">
        <v>98.999307414933014</v>
      </c>
      <c r="K36" s="27">
        <v>107.3818062989215</v>
      </c>
      <c r="L36" s="27">
        <v>107.46791713282909</v>
      </c>
      <c r="M36" s="27">
        <v>110.75423763859985</v>
      </c>
      <c r="N36" s="27">
        <v>112.60723778651047</v>
      </c>
      <c r="O36" s="27">
        <v>107.63376545061261</v>
      </c>
      <c r="P36" s="27">
        <v>106.85063492942265</v>
      </c>
      <c r="Q36" s="27">
        <v>110.59383487361241</v>
      </c>
      <c r="R36" s="27">
        <v>109.96079138507825</v>
      </c>
      <c r="S36" s="27">
        <v>109.38300037140219</v>
      </c>
      <c r="T36" s="27">
        <v>107.66684057615049</v>
      </c>
      <c r="U36" s="23"/>
      <c r="V36" s="40">
        <v>42095</v>
      </c>
      <c r="W36" s="27">
        <f t="shared" si="0"/>
        <v>1.1281399505963918</v>
      </c>
      <c r="X36" s="27">
        <f t="shared" si="1"/>
        <v>-6.5052783609947369</v>
      </c>
      <c r="Y36" s="27">
        <f t="shared" si="2"/>
        <v>2.192266675104861</v>
      </c>
      <c r="Z36" s="27">
        <f t="shared" si="3"/>
        <v>3.4820561108517012</v>
      </c>
      <c r="AA36" s="27">
        <f t="shared" si="4"/>
        <v>-2.4141876857814992</v>
      </c>
      <c r="AB36" s="27">
        <f t="shared" si="5"/>
        <v>2.9554788379791574</v>
      </c>
      <c r="AC36" s="27">
        <f t="shared" si="6"/>
        <v>1.3946415878628926</v>
      </c>
      <c r="AD36" s="27">
        <f t="shared" si="7"/>
        <v>2.942867211759534</v>
      </c>
      <c r="AE36" s="27">
        <f t="shared" si="8"/>
        <v>-5.0447194532678736</v>
      </c>
      <c r="AF36" s="27">
        <f t="shared" si="9"/>
        <v>9.7292302762823226</v>
      </c>
      <c r="AG36" s="27">
        <f t="shared" si="10"/>
        <v>3.6618388762270371</v>
      </c>
      <c r="AH36" s="27">
        <f t="shared" si="11"/>
        <v>4.5780958516101293</v>
      </c>
      <c r="AI36" s="27">
        <f t="shared" si="12"/>
        <v>6.8113268248947207</v>
      </c>
      <c r="AJ36" s="27">
        <f t="shared" si="13"/>
        <v>3.7049511780306261</v>
      </c>
      <c r="AK36" s="27">
        <f t="shared" si="14"/>
        <v>1.5740775969068466</v>
      </c>
      <c r="AL36" s="27">
        <f t="shared" si="15"/>
        <v>2.3353479606302585</v>
      </c>
      <c r="AM36" s="27">
        <f t="shared" si="16"/>
        <v>7.1758676218047128</v>
      </c>
      <c r="AN36" s="27">
        <f t="shared" si="17"/>
        <v>8.8580061157749697</v>
      </c>
      <c r="AO36" s="27">
        <f t="shared" si="18"/>
        <v>2.7343845484057567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102.26908368537239</v>
      </c>
      <c r="C37" s="27">
        <v>145.53329539061644</v>
      </c>
      <c r="D37" s="27">
        <v>107.57418931030925</v>
      </c>
      <c r="E37" s="27">
        <v>99.798838193161245</v>
      </c>
      <c r="F37" s="27">
        <v>106.74190588766785</v>
      </c>
      <c r="G37" s="27">
        <v>104.87610428734844</v>
      </c>
      <c r="H37" s="27">
        <v>106.6453823652913</v>
      </c>
      <c r="I37" s="27">
        <v>112.99506881576899</v>
      </c>
      <c r="J37" s="27">
        <v>101.864512138069</v>
      </c>
      <c r="K37" s="27">
        <v>106.56025114812189</v>
      </c>
      <c r="L37" s="27">
        <v>107.69325347825765</v>
      </c>
      <c r="M37" s="27">
        <v>108.3006282500496</v>
      </c>
      <c r="N37" s="27">
        <v>111.58229386111987</v>
      </c>
      <c r="O37" s="27">
        <v>107.91445380454661</v>
      </c>
      <c r="P37" s="27">
        <v>100.30700287402162</v>
      </c>
      <c r="Q37" s="27">
        <v>114.57464124068933</v>
      </c>
      <c r="R37" s="27">
        <v>107.6089969768162</v>
      </c>
      <c r="S37" s="27">
        <v>108.52834439058644</v>
      </c>
      <c r="T37" s="27">
        <v>106.7088871366322</v>
      </c>
      <c r="U37" s="23"/>
      <c r="V37" s="40">
        <v>42125</v>
      </c>
      <c r="W37" s="27">
        <f t="shared" si="0"/>
        <v>0.7164432363205151</v>
      </c>
      <c r="X37" s="27">
        <f t="shared" si="1"/>
        <v>0.18811137164496472</v>
      </c>
      <c r="Y37" s="27">
        <f t="shared" si="2"/>
        <v>1.6065276575569953</v>
      </c>
      <c r="Z37" s="27">
        <f t="shared" si="3"/>
        <v>-4.6787002202458581</v>
      </c>
      <c r="AA37" s="27">
        <f t="shared" si="4"/>
        <v>-2.7996768737103821</v>
      </c>
      <c r="AB37" s="27">
        <f t="shared" si="5"/>
        <v>2.9390399721930862</v>
      </c>
      <c r="AC37" s="27">
        <f t="shared" si="6"/>
        <v>0.7134098691073234</v>
      </c>
      <c r="AD37" s="27">
        <f t="shared" si="7"/>
        <v>6.5491228792342611</v>
      </c>
      <c r="AE37" s="27">
        <f t="shared" si="8"/>
        <v>2.2861881856471484</v>
      </c>
      <c r="AF37" s="27">
        <f t="shared" si="9"/>
        <v>3.9132370628239528</v>
      </c>
      <c r="AG37" s="27">
        <f t="shared" si="10"/>
        <v>3.512019731073849</v>
      </c>
      <c r="AH37" s="27">
        <f t="shared" si="11"/>
        <v>5.2032941794655017</v>
      </c>
      <c r="AI37" s="27">
        <f t="shared" si="12"/>
        <v>4.2373717305950009</v>
      </c>
      <c r="AJ37" s="27">
        <f t="shared" si="13"/>
        <v>3.6294073890563965</v>
      </c>
      <c r="AK37" s="27">
        <f t="shared" si="14"/>
        <v>1.5840522723539152</v>
      </c>
      <c r="AL37" s="27">
        <f t="shared" si="15"/>
        <v>5.7545935990664248</v>
      </c>
      <c r="AM37" s="27">
        <f t="shared" si="16"/>
        <v>-5.191285503582364</v>
      </c>
      <c r="AN37" s="27">
        <f t="shared" si="17"/>
        <v>8.314425800938082</v>
      </c>
      <c r="AO37" s="27">
        <f t="shared" si="18"/>
        <v>2.1617777616526723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95.995752994159389</v>
      </c>
      <c r="C38" s="27">
        <v>134.57321264216642</v>
      </c>
      <c r="D38" s="27">
        <v>102.54673786763492</v>
      </c>
      <c r="E38" s="27">
        <v>97.917941977736845</v>
      </c>
      <c r="F38" s="27">
        <v>103.33186296387581</v>
      </c>
      <c r="G38" s="27">
        <v>105.55606851399584</v>
      </c>
      <c r="H38" s="27">
        <v>105.26253035656141</v>
      </c>
      <c r="I38" s="27">
        <v>108.23527633238493</v>
      </c>
      <c r="J38" s="27">
        <v>106.47483718716876</v>
      </c>
      <c r="K38" s="27">
        <v>118.9322456981196</v>
      </c>
      <c r="L38" s="27">
        <v>107.92953271716752</v>
      </c>
      <c r="M38" s="27">
        <v>106.4599218407326</v>
      </c>
      <c r="N38" s="27">
        <v>106.54973413743181</v>
      </c>
      <c r="O38" s="27">
        <v>108.31149381365272</v>
      </c>
      <c r="P38" s="27">
        <v>100.93058062819911</v>
      </c>
      <c r="Q38" s="27">
        <v>113.34071901161505</v>
      </c>
      <c r="R38" s="27">
        <v>110.36363239707045</v>
      </c>
      <c r="S38" s="27">
        <v>109.77436403482371</v>
      </c>
      <c r="T38" s="27">
        <v>105.60752035090896</v>
      </c>
      <c r="U38" s="23"/>
      <c r="V38" s="40">
        <v>42156</v>
      </c>
      <c r="W38" s="27">
        <f t="shared" si="0"/>
        <v>2.9056043878912021</v>
      </c>
      <c r="X38" s="27">
        <f t="shared" si="1"/>
        <v>0.91538339991559781</v>
      </c>
      <c r="Y38" s="27">
        <f t="shared" si="2"/>
        <v>4.4020398395577587</v>
      </c>
      <c r="Z38" s="27">
        <f t="shared" si="3"/>
        <v>-8.4872456716520475</v>
      </c>
      <c r="AA38" s="27">
        <f t="shared" si="4"/>
        <v>-2.5964599367504775</v>
      </c>
      <c r="AB38" s="27">
        <f t="shared" si="5"/>
        <v>5.3305595565105648</v>
      </c>
      <c r="AC38" s="27">
        <f t="shared" si="6"/>
        <v>5.0279389090751323</v>
      </c>
      <c r="AD38" s="27">
        <f t="shared" si="7"/>
        <v>4.1488050379633705</v>
      </c>
      <c r="AE38" s="27">
        <f t="shared" si="8"/>
        <v>6.3681316917704152</v>
      </c>
      <c r="AF38" s="27">
        <f t="shared" si="9"/>
        <v>13.475633224026168</v>
      </c>
      <c r="AG38" s="27">
        <f t="shared" si="10"/>
        <v>4.0934664443375937</v>
      </c>
      <c r="AH38" s="27">
        <f t="shared" si="11"/>
        <v>7.5290944767705099</v>
      </c>
      <c r="AI38" s="27">
        <f t="shared" si="12"/>
        <v>6.0991753055221523</v>
      </c>
      <c r="AJ38" s="27">
        <f t="shared" si="13"/>
        <v>3.8485513583869988</v>
      </c>
      <c r="AK38" s="27">
        <f t="shared" si="14"/>
        <v>1.6689213858783347</v>
      </c>
      <c r="AL38" s="27">
        <f t="shared" si="15"/>
        <v>8.9028337822257981</v>
      </c>
      <c r="AM38" s="27">
        <f t="shared" si="16"/>
        <v>5.5557692287969189</v>
      </c>
      <c r="AN38" s="27">
        <f t="shared" si="17"/>
        <v>9.3799755810786536</v>
      </c>
      <c r="AO38" s="27">
        <f t="shared" si="18"/>
        <v>4.5182527368376952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97.155820406598963</v>
      </c>
      <c r="C39" s="27">
        <v>157.81986973458723</v>
      </c>
      <c r="D39" s="27">
        <v>108.53130242164953</v>
      </c>
      <c r="E39" s="27">
        <v>97.157592337630817</v>
      </c>
      <c r="F39" s="27">
        <v>102.61439851732004</v>
      </c>
      <c r="G39" s="27">
        <v>108.34466764607558</v>
      </c>
      <c r="H39" s="27">
        <v>107.84589212653705</v>
      </c>
      <c r="I39" s="27">
        <v>115.70103784370072</v>
      </c>
      <c r="J39" s="27">
        <v>111.52103365356494</v>
      </c>
      <c r="K39" s="27">
        <v>108.98888729077758</v>
      </c>
      <c r="L39" s="27">
        <v>108.80585502347314</v>
      </c>
      <c r="M39" s="27">
        <v>113.65519039311742</v>
      </c>
      <c r="N39" s="27">
        <v>106.55250629196115</v>
      </c>
      <c r="O39" s="27">
        <v>108.64920719232967</v>
      </c>
      <c r="P39" s="27">
        <v>110.26606295902897</v>
      </c>
      <c r="Q39" s="27">
        <v>124.02953943696522</v>
      </c>
      <c r="R39" s="27">
        <v>114.09427720483336</v>
      </c>
      <c r="S39" s="27">
        <v>112.47431344121098</v>
      </c>
      <c r="T39" s="27">
        <v>108.69591930241035</v>
      </c>
      <c r="U39" s="23"/>
      <c r="V39" s="40">
        <v>42186</v>
      </c>
      <c r="W39" s="27">
        <f t="shared" si="0"/>
        <v>2.2931865455303182</v>
      </c>
      <c r="X39" s="27">
        <f t="shared" si="1"/>
        <v>-8.0533945753314526</v>
      </c>
      <c r="Y39" s="27">
        <f t="shared" si="2"/>
        <v>4.8238153585795658</v>
      </c>
      <c r="Z39" s="27">
        <f t="shared" si="3"/>
        <v>-3.8829524667992104</v>
      </c>
      <c r="AA39" s="27">
        <f t="shared" si="4"/>
        <v>-3.6602429465339696</v>
      </c>
      <c r="AB39" s="27">
        <f t="shared" si="5"/>
        <v>6.6452892667835641</v>
      </c>
      <c r="AC39" s="27">
        <f t="shared" si="6"/>
        <v>5.5041088577277861</v>
      </c>
      <c r="AD39" s="27">
        <f t="shared" si="7"/>
        <v>8.0440083832149725</v>
      </c>
      <c r="AE39" s="27">
        <f t="shared" si="8"/>
        <v>7.7748431815732175</v>
      </c>
      <c r="AF39" s="27">
        <f t="shared" si="9"/>
        <v>6.5132299083225007</v>
      </c>
      <c r="AG39" s="27">
        <f t="shared" si="10"/>
        <v>4.3148705741307367</v>
      </c>
      <c r="AH39" s="27">
        <f t="shared" si="11"/>
        <v>8.4516233446762357</v>
      </c>
      <c r="AI39" s="27">
        <f t="shared" si="12"/>
        <v>4.2280199966126446</v>
      </c>
      <c r="AJ39" s="27">
        <f t="shared" si="13"/>
        <v>4.4763581250780504</v>
      </c>
      <c r="AK39" s="27">
        <f t="shared" si="14"/>
        <v>2.1386921963546115</v>
      </c>
      <c r="AL39" s="27">
        <f t="shared" si="15"/>
        <v>7.2607517514446442</v>
      </c>
      <c r="AM39" s="27">
        <f t="shared" si="16"/>
        <v>10.949128625900784</v>
      </c>
      <c r="AN39" s="27">
        <f t="shared" si="17"/>
        <v>9.8889570464437639</v>
      </c>
      <c r="AO39" s="27">
        <f t="shared" si="18"/>
        <v>4.7629102217923815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98.930280155224352</v>
      </c>
      <c r="C40" s="27">
        <v>149.81983276626616</v>
      </c>
      <c r="D40" s="27">
        <v>101.31601288024039</v>
      </c>
      <c r="E40" s="27">
        <v>96.566891385199384</v>
      </c>
      <c r="F40" s="27">
        <v>107.30547367534624</v>
      </c>
      <c r="G40" s="27">
        <v>109.50194826684383</v>
      </c>
      <c r="H40" s="27">
        <v>107.56894726542207</v>
      </c>
      <c r="I40" s="27">
        <v>110.34982604617544</v>
      </c>
      <c r="J40" s="27">
        <v>109.82342852499278</v>
      </c>
      <c r="K40" s="27">
        <v>108.01712714551489</v>
      </c>
      <c r="L40" s="27">
        <v>108.82059280846583</v>
      </c>
      <c r="M40" s="27">
        <v>109.46667694881893</v>
      </c>
      <c r="N40" s="27">
        <v>103.54296064281098</v>
      </c>
      <c r="O40" s="27">
        <v>109.1356036442906</v>
      </c>
      <c r="P40" s="27">
        <v>111.52536315125586</v>
      </c>
      <c r="Q40" s="27">
        <v>118.5155596515329</v>
      </c>
      <c r="R40" s="27">
        <v>110.47677369534691</v>
      </c>
      <c r="S40" s="27">
        <v>112.3215956139971</v>
      </c>
      <c r="T40" s="27">
        <v>107.5052172403452</v>
      </c>
      <c r="U40" s="23"/>
      <c r="V40" s="40">
        <v>42217</v>
      </c>
      <c r="W40" s="27">
        <f t="shared" si="0"/>
        <v>3.615974314565662</v>
      </c>
      <c r="X40" s="27">
        <f t="shared" si="1"/>
        <v>1.9477497120292071</v>
      </c>
      <c r="Y40" s="27">
        <f t="shared" si="2"/>
        <v>4.3453785368054128</v>
      </c>
      <c r="Z40" s="27">
        <f t="shared" si="3"/>
        <v>1.4173222475036766</v>
      </c>
      <c r="AA40" s="27">
        <f t="shared" si="4"/>
        <v>-3.358995681311356</v>
      </c>
      <c r="AB40" s="27">
        <f t="shared" si="5"/>
        <v>6.1859955212864861</v>
      </c>
      <c r="AC40" s="27">
        <f t="shared" si="6"/>
        <v>5.0078448414164285</v>
      </c>
      <c r="AD40" s="27">
        <f t="shared" si="7"/>
        <v>2.4828346089597773</v>
      </c>
      <c r="AE40" s="27">
        <f t="shared" si="8"/>
        <v>13.301985975534578</v>
      </c>
      <c r="AF40" s="27">
        <f t="shared" si="9"/>
        <v>6.6983064244206219</v>
      </c>
      <c r="AG40" s="27">
        <f t="shared" si="10"/>
        <v>4.3298609271072053</v>
      </c>
      <c r="AH40" s="27">
        <f t="shared" si="11"/>
        <v>7.8966857135959572</v>
      </c>
      <c r="AI40" s="27">
        <f t="shared" si="12"/>
        <v>7.443234485250926</v>
      </c>
      <c r="AJ40" s="27">
        <f t="shared" si="13"/>
        <v>4.7663058106002296</v>
      </c>
      <c r="AK40" s="27">
        <f t="shared" si="14"/>
        <v>2.4976519038242913</v>
      </c>
      <c r="AL40" s="27">
        <f t="shared" si="15"/>
        <v>7.8655810722554946</v>
      </c>
      <c r="AM40" s="27">
        <f t="shared" si="16"/>
        <v>7.7094189183561639</v>
      </c>
      <c r="AN40" s="27">
        <f t="shared" si="17"/>
        <v>9.3561272874778325</v>
      </c>
      <c r="AO40" s="27">
        <f t="shared" si="18"/>
        <v>5.2305965915769832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98.144559376325489</v>
      </c>
      <c r="C41" s="27">
        <v>153.09737352989822</v>
      </c>
      <c r="D41" s="27">
        <v>99.899962937600378</v>
      </c>
      <c r="E41" s="27">
        <v>103.98954882829075</v>
      </c>
      <c r="F41" s="27">
        <v>104.78486280522061</v>
      </c>
      <c r="G41" s="27">
        <v>109.45215915911427</v>
      </c>
      <c r="H41" s="27">
        <v>109.56765968635233</v>
      </c>
      <c r="I41" s="27">
        <v>104.5491925825369</v>
      </c>
      <c r="J41" s="27">
        <v>107.43034169203943</v>
      </c>
      <c r="K41" s="27">
        <v>117.10313415849683</v>
      </c>
      <c r="L41" s="27">
        <v>108.74754364945458</v>
      </c>
      <c r="M41" s="27">
        <v>103.04043417511635</v>
      </c>
      <c r="N41" s="27">
        <v>105.03234494769856</v>
      </c>
      <c r="O41" s="27">
        <v>109.39476812686593</v>
      </c>
      <c r="P41" s="27">
        <v>104.30369877717098</v>
      </c>
      <c r="Q41" s="27">
        <v>114.96837189455962</v>
      </c>
      <c r="R41" s="27">
        <v>104.91796200177603</v>
      </c>
      <c r="S41" s="27">
        <v>110.52007062277995</v>
      </c>
      <c r="T41" s="27">
        <v>106.61368187712802</v>
      </c>
      <c r="U41" s="23"/>
      <c r="V41" s="40">
        <v>42248</v>
      </c>
      <c r="W41" s="27">
        <f t="shared" si="0"/>
        <v>4.1721252204082191</v>
      </c>
      <c r="X41" s="27">
        <f t="shared" si="1"/>
        <v>-6.4003053088843842</v>
      </c>
      <c r="Y41" s="27">
        <f t="shared" si="2"/>
        <v>6.5351806970294462</v>
      </c>
      <c r="Z41" s="27">
        <f t="shared" si="3"/>
        <v>0.99562843691811054</v>
      </c>
      <c r="AA41" s="27">
        <f t="shared" si="4"/>
        <v>-1.8749088319874829</v>
      </c>
      <c r="AB41" s="27">
        <f t="shared" si="5"/>
        <v>5.3889735015161762</v>
      </c>
      <c r="AC41" s="27">
        <f t="shared" si="6"/>
        <v>6.5842530216096122</v>
      </c>
      <c r="AD41" s="27">
        <f t="shared" si="7"/>
        <v>4.4151579108417991</v>
      </c>
      <c r="AE41" s="27">
        <f t="shared" si="8"/>
        <v>9.9842642293062482</v>
      </c>
      <c r="AF41" s="27">
        <f t="shared" si="9"/>
        <v>12.232626573839582</v>
      </c>
      <c r="AG41" s="27">
        <f t="shared" si="10"/>
        <v>4.1522046634580079</v>
      </c>
      <c r="AH41" s="27">
        <f t="shared" si="11"/>
        <v>4.4157096776631164</v>
      </c>
      <c r="AI41" s="27">
        <f t="shared" si="12"/>
        <v>3.0460894435192358</v>
      </c>
      <c r="AJ41" s="27">
        <f t="shared" si="13"/>
        <v>4.4285143149201076</v>
      </c>
      <c r="AK41" s="27">
        <f t="shared" si="14"/>
        <v>2.2676616178628421</v>
      </c>
      <c r="AL41" s="27">
        <f t="shared" si="15"/>
        <v>4.8346497945152436</v>
      </c>
      <c r="AM41" s="27">
        <f t="shared" si="16"/>
        <v>2.0387852597739453</v>
      </c>
      <c r="AN41" s="27">
        <f t="shared" si="17"/>
        <v>8.0111668276063455</v>
      </c>
      <c r="AO41" s="27">
        <f t="shared" si="18"/>
        <v>4.7839312142714476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97.622273712980274</v>
      </c>
      <c r="C42" s="27">
        <v>153.25016035988773</v>
      </c>
      <c r="D42" s="27">
        <v>104.46905073650102</v>
      </c>
      <c r="E42" s="27">
        <v>115.72172290860692</v>
      </c>
      <c r="F42" s="27">
        <v>120.27402559601934</v>
      </c>
      <c r="G42" s="27">
        <v>110.16720262529807</v>
      </c>
      <c r="H42" s="27">
        <v>115.20081168233347</v>
      </c>
      <c r="I42" s="27">
        <v>115.24582855438092</v>
      </c>
      <c r="J42" s="27">
        <v>109.313036065337</v>
      </c>
      <c r="K42" s="27">
        <v>111.761078221072</v>
      </c>
      <c r="L42" s="27">
        <v>109.8277597588163</v>
      </c>
      <c r="M42" s="27">
        <v>107.81867061411144</v>
      </c>
      <c r="N42" s="27">
        <v>109.16223750691897</v>
      </c>
      <c r="O42" s="27">
        <v>108.55203922128662</v>
      </c>
      <c r="P42" s="27">
        <v>90.042157857796013</v>
      </c>
      <c r="Q42" s="27">
        <v>110.78671776378715</v>
      </c>
      <c r="R42" s="27">
        <v>107.8362437735545</v>
      </c>
      <c r="S42" s="27">
        <v>109.65928890890105</v>
      </c>
      <c r="T42" s="27">
        <v>108.37331300403783</v>
      </c>
      <c r="U42" s="23"/>
      <c r="V42" s="40">
        <v>42278</v>
      </c>
      <c r="W42" s="27">
        <f t="shared" si="0"/>
        <v>4.3742106244029486</v>
      </c>
      <c r="X42" s="27">
        <f t="shared" si="1"/>
        <v>2.4412857178475917</v>
      </c>
      <c r="Y42" s="27">
        <f t="shared" si="2"/>
        <v>4.7901364868528304</v>
      </c>
      <c r="Z42" s="27">
        <f t="shared" si="3"/>
        <v>1.5371260923029268</v>
      </c>
      <c r="AA42" s="27">
        <f t="shared" si="4"/>
        <v>6.5010091978139712</v>
      </c>
      <c r="AB42" s="27">
        <f t="shared" si="5"/>
        <v>4.4042492640703443</v>
      </c>
      <c r="AC42" s="27">
        <f t="shared" si="6"/>
        <v>8.6056465752685654</v>
      </c>
      <c r="AD42" s="27">
        <f t="shared" si="7"/>
        <v>7.7308604633606421</v>
      </c>
      <c r="AE42" s="27">
        <f t="shared" si="8"/>
        <v>9.7357582166153662</v>
      </c>
      <c r="AF42" s="27">
        <f t="shared" si="9"/>
        <v>6.459650630148289</v>
      </c>
      <c r="AG42" s="27">
        <f t="shared" si="10"/>
        <v>4.2597341805869888</v>
      </c>
      <c r="AH42" s="27">
        <f t="shared" si="11"/>
        <v>-1.1534334315243484</v>
      </c>
      <c r="AI42" s="27">
        <f t="shared" si="12"/>
        <v>3.934518104187589</v>
      </c>
      <c r="AJ42" s="27">
        <f t="shared" si="13"/>
        <v>3.0843076222953414</v>
      </c>
      <c r="AK42" s="27">
        <f t="shared" si="14"/>
        <v>1.8697883536343767</v>
      </c>
      <c r="AL42" s="27">
        <f t="shared" si="15"/>
        <v>-4.279050104070663</v>
      </c>
      <c r="AM42" s="27">
        <f t="shared" si="16"/>
        <v>3.8328477785355375</v>
      </c>
      <c r="AN42" s="27">
        <f t="shared" si="17"/>
        <v>3.8043490461326996</v>
      </c>
      <c r="AO42" s="27">
        <f t="shared" si="18"/>
        <v>4.3467673478015882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103.98786175684246</v>
      </c>
      <c r="C43" s="27">
        <v>168.57768427565938</v>
      </c>
      <c r="D43" s="27">
        <v>108.27446099805924</v>
      </c>
      <c r="E43" s="27">
        <v>121.06376518960874</v>
      </c>
      <c r="F43" s="27">
        <v>127.07415708082888</v>
      </c>
      <c r="G43" s="27">
        <v>111.41992395322721</v>
      </c>
      <c r="H43" s="27">
        <v>119.15641862384329</v>
      </c>
      <c r="I43" s="27">
        <v>114.70469397994566</v>
      </c>
      <c r="J43" s="27">
        <v>111.10124600465745</v>
      </c>
      <c r="K43" s="27">
        <v>120.62494253243312</v>
      </c>
      <c r="L43" s="27">
        <v>110.30946515688468</v>
      </c>
      <c r="M43" s="27">
        <v>108.96029937449143</v>
      </c>
      <c r="N43" s="27">
        <v>117.06608400758141</v>
      </c>
      <c r="O43" s="27">
        <v>108.52094718148084</v>
      </c>
      <c r="P43" s="27">
        <v>87.158714640537184</v>
      </c>
      <c r="Q43" s="27">
        <v>123.2570297784676</v>
      </c>
      <c r="R43" s="27">
        <v>105.74300644096968</v>
      </c>
      <c r="S43" s="27">
        <v>111.30695355439937</v>
      </c>
      <c r="T43" s="27">
        <v>111.41568283993722</v>
      </c>
      <c r="U43" s="23"/>
      <c r="V43" s="40">
        <v>42309</v>
      </c>
      <c r="W43" s="27">
        <f t="shared" si="0"/>
        <v>5.1310789339435843</v>
      </c>
      <c r="X43" s="27">
        <f t="shared" si="1"/>
        <v>20.86401006281406</v>
      </c>
      <c r="Y43" s="27">
        <f t="shared" si="2"/>
        <v>1.1205878457351446</v>
      </c>
      <c r="Z43" s="27">
        <f t="shared" si="3"/>
        <v>2.8275497812632437</v>
      </c>
      <c r="AA43" s="27">
        <f t="shared" si="4"/>
        <v>7.6723082595031542</v>
      </c>
      <c r="AB43" s="27">
        <f t="shared" si="5"/>
        <v>2.3510975359642998</v>
      </c>
      <c r="AC43" s="27">
        <f t="shared" si="6"/>
        <v>10.512777663662476</v>
      </c>
      <c r="AD43" s="27">
        <f t="shared" si="7"/>
        <v>6.147750714920079</v>
      </c>
      <c r="AE43" s="27">
        <f t="shared" si="8"/>
        <v>11.038401114188616</v>
      </c>
      <c r="AF43" s="27">
        <f t="shared" si="9"/>
        <v>11.449613994370637</v>
      </c>
      <c r="AG43" s="27">
        <f t="shared" si="10"/>
        <v>4.1075573959624734</v>
      </c>
      <c r="AH43" s="27">
        <f t="shared" si="11"/>
        <v>-2.8169115175886503</v>
      </c>
      <c r="AI43" s="27">
        <f t="shared" si="12"/>
        <v>3.7987992973651075</v>
      </c>
      <c r="AJ43" s="27">
        <f t="shared" si="13"/>
        <v>2.8684547886380898</v>
      </c>
      <c r="AK43" s="27">
        <f t="shared" si="14"/>
        <v>1.3624119035215756</v>
      </c>
      <c r="AL43" s="27">
        <f t="shared" si="15"/>
        <v>9.383613254250875</v>
      </c>
      <c r="AM43" s="27">
        <f t="shared" si="16"/>
        <v>0.94027712290778709</v>
      </c>
      <c r="AN43" s="27">
        <f t="shared" si="17"/>
        <v>-8.8757985891447788E-2</v>
      </c>
      <c r="AO43" s="27">
        <f t="shared" si="18"/>
        <v>4.0378923209518831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110.39475277486196</v>
      </c>
      <c r="C44" s="28">
        <v>134.49378374823172</v>
      </c>
      <c r="D44" s="28">
        <v>116.64397945364345</v>
      </c>
      <c r="E44" s="28">
        <v>127.25631785928468</v>
      </c>
      <c r="F44" s="28">
        <v>119.81502862513975</v>
      </c>
      <c r="G44" s="28">
        <v>111.01218207924128</v>
      </c>
      <c r="H44" s="28">
        <v>123.53696793317106</v>
      </c>
      <c r="I44" s="28">
        <v>133.82763172602162</v>
      </c>
      <c r="J44" s="28">
        <v>130.72862651640827</v>
      </c>
      <c r="K44" s="28">
        <v>123.52523639823279</v>
      </c>
      <c r="L44" s="28">
        <v>111.113417549971</v>
      </c>
      <c r="M44" s="28">
        <v>119.560130040808</v>
      </c>
      <c r="N44" s="28">
        <v>124.01966477644504</v>
      </c>
      <c r="O44" s="28">
        <v>108.62401602522388</v>
      </c>
      <c r="P44" s="28">
        <v>96.983684150851047</v>
      </c>
      <c r="Q44" s="28">
        <v>120.74245281020227</v>
      </c>
      <c r="R44" s="28">
        <v>104.74906732992972</v>
      </c>
      <c r="S44" s="28">
        <v>113.22488052826139</v>
      </c>
      <c r="T44" s="28">
        <v>115.2816893348799</v>
      </c>
      <c r="U44" s="23"/>
      <c r="V44" s="41">
        <v>42339</v>
      </c>
      <c r="W44" s="28">
        <f t="shared" si="0"/>
        <v>2.2254915970684692</v>
      </c>
      <c r="X44" s="28">
        <f t="shared" si="1"/>
        <v>-16.339425984106839</v>
      </c>
      <c r="Y44" s="28">
        <f t="shared" si="2"/>
        <v>2.9629604972925421</v>
      </c>
      <c r="Z44" s="28">
        <f t="shared" si="3"/>
        <v>6.2930562855520975</v>
      </c>
      <c r="AA44" s="28">
        <f t="shared" si="4"/>
        <v>7.3142025383099849</v>
      </c>
      <c r="AB44" s="28">
        <f t="shared" si="5"/>
        <v>0.56091361385392702</v>
      </c>
      <c r="AC44" s="28">
        <f t="shared" si="6"/>
        <v>7.1542149669546546</v>
      </c>
      <c r="AD44" s="28">
        <f t="shared" si="7"/>
        <v>-4.2824730210071493E-2</v>
      </c>
      <c r="AE44" s="28">
        <f t="shared" si="8"/>
        <v>7.1812087369232529</v>
      </c>
      <c r="AF44" s="28">
        <f t="shared" si="9"/>
        <v>15.900818085343985</v>
      </c>
      <c r="AG44" s="28">
        <f t="shared" si="10"/>
        <v>3.6025445804203713</v>
      </c>
      <c r="AH44" s="28">
        <f t="shared" si="11"/>
        <v>-1.0931916761027054</v>
      </c>
      <c r="AI44" s="28">
        <f t="shared" si="12"/>
        <v>2.0747982742455946</v>
      </c>
      <c r="AJ44" s="28">
        <f t="shared" si="13"/>
        <v>1.1515131391084168</v>
      </c>
      <c r="AK44" s="28">
        <f t="shared" si="14"/>
        <v>1.1858228174601351</v>
      </c>
      <c r="AL44" s="28">
        <f t="shared" si="15"/>
        <v>5.5813193727755106</v>
      </c>
      <c r="AM44" s="28">
        <f t="shared" si="16"/>
        <v>4.2533789276043166</v>
      </c>
      <c r="AN44" s="28">
        <f t="shared" si="17"/>
        <v>-1.1623162989241536</v>
      </c>
      <c r="AO44" s="28">
        <f t="shared" si="18"/>
        <v>2.6259773007406579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111.08043247971135</v>
      </c>
      <c r="C45" s="29">
        <v>127.6468873533429</v>
      </c>
      <c r="D45" s="29">
        <v>111.11215826821503</v>
      </c>
      <c r="E45" s="29">
        <v>111.5629772193622</v>
      </c>
      <c r="F45" s="29">
        <v>100.87924579657927</v>
      </c>
      <c r="G45" s="29">
        <v>107.11489256772964</v>
      </c>
      <c r="H45" s="29">
        <v>107.33715379081914</v>
      </c>
      <c r="I45" s="29">
        <v>109.43713786219934</v>
      </c>
      <c r="J45" s="29">
        <v>109.40467147226886</v>
      </c>
      <c r="K45" s="29">
        <v>125.82206323871941</v>
      </c>
      <c r="L45" s="29">
        <v>109.65183324639091</v>
      </c>
      <c r="M45" s="29">
        <v>103.81531840305529</v>
      </c>
      <c r="N45" s="29">
        <v>112.87014491821452</v>
      </c>
      <c r="O45" s="29">
        <v>106.7551887138693</v>
      </c>
      <c r="P45" s="29">
        <v>104.49290305950133</v>
      </c>
      <c r="Q45" s="29">
        <v>113.28150499560481</v>
      </c>
      <c r="R45" s="29">
        <v>104.78887583913858</v>
      </c>
      <c r="S45" s="29">
        <v>113.31108573522707</v>
      </c>
      <c r="T45" s="29">
        <v>109.72378064484123</v>
      </c>
      <c r="U45" s="23"/>
      <c r="V45" s="42">
        <v>42370</v>
      </c>
      <c r="W45" s="29">
        <f t="shared" si="0"/>
        <v>1.544997973054322</v>
      </c>
      <c r="X45" s="29">
        <f t="shared" si="1"/>
        <v>-24.089853077901338</v>
      </c>
      <c r="Y45" s="29">
        <f t="shared" si="2"/>
        <v>2.500035973549771</v>
      </c>
      <c r="Z45" s="29">
        <f t="shared" si="3"/>
        <v>-3.7950266262143373E-2</v>
      </c>
      <c r="AA45" s="29">
        <f t="shared" si="4"/>
        <v>-3.4992001236470998</v>
      </c>
      <c r="AB45" s="29">
        <f t="shared" si="5"/>
        <v>0.75818631285433469</v>
      </c>
      <c r="AC45" s="29">
        <f t="shared" si="6"/>
        <v>2.7749196655350943</v>
      </c>
      <c r="AD45" s="29">
        <f t="shared" si="7"/>
        <v>5.073125774513926</v>
      </c>
      <c r="AE45" s="29">
        <f t="shared" si="8"/>
        <v>12.34003374987411</v>
      </c>
      <c r="AF45" s="29">
        <f t="shared" si="9"/>
        <v>7.4086117788927623</v>
      </c>
      <c r="AG45" s="29">
        <f t="shared" si="10"/>
        <v>3.2632275179784784</v>
      </c>
      <c r="AH45" s="29">
        <f t="shared" si="11"/>
        <v>-2.5254979935323973</v>
      </c>
      <c r="AI45" s="29">
        <f t="shared" si="12"/>
        <v>0.24709174871520645</v>
      </c>
      <c r="AJ45" s="29">
        <f t="shared" si="13"/>
        <v>2.4969959751677067</v>
      </c>
      <c r="AK45" s="29">
        <f t="shared" si="14"/>
        <v>1.4619038571084673</v>
      </c>
      <c r="AL45" s="29">
        <f t="shared" si="15"/>
        <v>0.70067739162527687</v>
      </c>
      <c r="AM45" s="29">
        <f t="shared" si="16"/>
        <v>5.2514248531016108</v>
      </c>
      <c r="AN45" s="29">
        <f t="shared" si="17"/>
        <v>2.3416033028326808</v>
      </c>
      <c r="AO45" s="29">
        <f t="shared" si="18"/>
        <v>1.8088850611215719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112.77925809168786</v>
      </c>
      <c r="C46" s="31">
        <v>154.45340669131295</v>
      </c>
      <c r="D46" s="31">
        <v>108.87071906044027</v>
      </c>
      <c r="E46" s="31">
        <v>102.62466580006404</v>
      </c>
      <c r="F46" s="31">
        <v>103.75567915099906</v>
      </c>
      <c r="G46" s="31">
        <v>105.58329335813397</v>
      </c>
      <c r="H46" s="31">
        <v>105.71638952693796</v>
      </c>
      <c r="I46" s="31">
        <v>101.2295098825907</v>
      </c>
      <c r="J46" s="31">
        <v>104.19438509908464</v>
      </c>
      <c r="K46" s="31">
        <v>113.29653700781456</v>
      </c>
      <c r="L46" s="31">
        <v>109.6273542351059</v>
      </c>
      <c r="M46" s="31">
        <v>101.55460573468925</v>
      </c>
      <c r="N46" s="31">
        <v>110.78581233397941</v>
      </c>
      <c r="O46" s="31">
        <v>109.57548221646967</v>
      </c>
      <c r="P46" s="31">
        <v>122.84388158444013</v>
      </c>
      <c r="Q46" s="31">
        <v>119.69125128122721</v>
      </c>
      <c r="R46" s="31">
        <v>104.65935870225894</v>
      </c>
      <c r="S46" s="31">
        <v>112.74927506288884</v>
      </c>
      <c r="T46" s="31">
        <v>109.47193047344209</v>
      </c>
      <c r="U46" s="23"/>
      <c r="V46" s="43">
        <v>42401</v>
      </c>
      <c r="W46" s="31">
        <f t="shared" si="0"/>
        <v>2.1512797040883953</v>
      </c>
      <c r="X46" s="31">
        <f t="shared" si="1"/>
        <v>-3.5565771546910696</v>
      </c>
      <c r="Y46" s="31">
        <f t="shared" si="2"/>
        <v>2.5174569081878957</v>
      </c>
      <c r="Z46" s="31">
        <f t="shared" si="3"/>
        <v>0.81980000233845374</v>
      </c>
      <c r="AA46" s="31">
        <f t="shared" si="4"/>
        <v>-3.7561844948257885</v>
      </c>
      <c r="AB46" s="31">
        <f t="shared" si="5"/>
        <v>2.0644733159472963</v>
      </c>
      <c r="AC46" s="31">
        <f t="shared" si="6"/>
        <v>1.1271864372635321</v>
      </c>
      <c r="AD46" s="31">
        <f t="shared" si="7"/>
        <v>1.6417572572548806</v>
      </c>
      <c r="AE46" s="31">
        <f t="shared" si="8"/>
        <v>5.8250962529584456</v>
      </c>
      <c r="AF46" s="31">
        <f t="shared" si="9"/>
        <v>5.0082368877912131</v>
      </c>
      <c r="AG46" s="31">
        <f t="shared" si="10"/>
        <v>3.1856114982141435</v>
      </c>
      <c r="AH46" s="31">
        <f t="shared" si="11"/>
        <v>-1.1066547993368943</v>
      </c>
      <c r="AI46" s="31">
        <f t="shared" si="12"/>
        <v>-0.71886259329542668</v>
      </c>
      <c r="AJ46" s="31">
        <f t="shared" si="13"/>
        <v>2.1839566560575321</v>
      </c>
      <c r="AK46" s="31">
        <f t="shared" si="14"/>
        <v>2.4979065489672649</v>
      </c>
      <c r="AL46" s="31">
        <f t="shared" si="15"/>
        <v>7.2462438755005678</v>
      </c>
      <c r="AM46" s="31">
        <f t="shared" si="16"/>
        <v>0.50985726814781174</v>
      </c>
      <c r="AN46" s="31">
        <f t="shared" si="17"/>
        <v>4.3927158343508808</v>
      </c>
      <c r="AO46" s="31">
        <f t="shared" si="18"/>
        <v>2.1412748164490836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120.26901163018265</v>
      </c>
      <c r="C47" s="31">
        <v>155.7847796196653</v>
      </c>
      <c r="D47" s="31">
        <v>111.84285296216281</v>
      </c>
      <c r="E47" s="31">
        <v>108.80242975140411</v>
      </c>
      <c r="F47" s="31">
        <v>100.48880029716047</v>
      </c>
      <c r="G47" s="31">
        <v>108.66570006770269</v>
      </c>
      <c r="H47" s="31">
        <v>108.1158202572385</v>
      </c>
      <c r="I47" s="31">
        <v>114.76675390192275</v>
      </c>
      <c r="J47" s="31">
        <v>105.82576239082796</v>
      </c>
      <c r="K47" s="31">
        <v>124.73408082208307</v>
      </c>
      <c r="L47" s="31">
        <v>110.97963779974322</v>
      </c>
      <c r="M47" s="31">
        <v>104.27668313414391</v>
      </c>
      <c r="N47" s="31">
        <v>115.4424073585955</v>
      </c>
      <c r="O47" s="31">
        <v>110.94217057077879</v>
      </c>
      <c r="P47" s="31">
        <v>122.86187884233922</v>
      </c>
      <c r="Q47" s="31">
        <v>120.92488572513676</v>
      </c>
      <c r="R47" s="31">
        <v>111.8391533499921</v>
      </c>
      <c r="S47" s="31">
        <v>114.87488671109446</v>
      </c>
      <c r="T47" s="31">
        <v>113.000284494981</v>
      </c>
      <c r="U47" s="23"/>
      <c r="V47" s="43">
        <v>42430</v>
      </c>
      <c r="W47" s="31">
        <f t="shared" si="0"/>
        <v>0.86588334801960798</v>
      </c>
      <c r="X47" s="31">
        <f t="shared" si="1"/>
        <v>-4.1139618703544443</v>
      </c>
      <c r="Y47" s="31">
        <f t="shared" si="2"/>
        <v>-2.6101343012311986</v>
      </c>
      <c r="Z47" s="31">
        <f t="shared" si="3"/>
        <v>-0.75147195474431783</v>
      </c>
      <c r="AA47" s="31">
        <f t="shared" si="4"/>
        <v>-2.3158650583425953</v>
      </c>
      <c r="AB47" s="31">
        <f t="shared" si="5"/>
        <v>2.758859514377022</v>
      </c>
      <c r="AC47" s="31">
        <f t="shared" si="6"/>
        <v>-0.52222293419728771</v>
      </c>
      <c r="AD47" s="31">
        <f t="shared" si="7"/>
        <v>4.5973166066116846</v>
      </c>
      <c r="AE47" s="31">
        <f t="shared" si="8"/>
        <v>2.8551518444457429</v>
      </c>
      <c r="AF47" s="31">
        <f t="shared" si="9"/>
        <v>6.5478704256115776</v>
      </c>
      <c r="AG47" s="31">
        <f t="shared" si="10"/>
        <v>3.1057198225607436</v>
      </c>
      <c r="AH47" s="31">
        <f t="shared" si="11"/>
        <v>-6.5016392676006234</v>
      </c>
      <c r="AI47" s="31">
        <f t="shared" si="12"/>
        <v>-3.6718160359164642</v>
      </c>
      <c r="AJ47" s="31">
        <f t="shared" si="13"/>
        <v>3.0724853134613141</v>
      </c>
      <c r="AK47" s="31">
        <f t="shared" si="14"/>
        <v>0.26988631569562926</v>
      </c>
      <c r="AL47" s="31">
        <f t="shared" si="15"/>
        <v>4.6885303265137992</v>
      </c>
      <c r="AM47" s="31">
        <f t="shared" si="16"/>
        <v>2.5387905013619161</v>
      </c>
      <c r="AN47" s="31">
        <f t="shared" si="17"/>
        <v>4.997967204229937</v>
      </c>
      <c r="AO47" s="31">
        <f t="shared" si="18"/>
        <v>1.0771725854388023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111.39811568657517</v>
      </c>
      <c r="C48" s="31">
        <v>128.10431495016368</v>
      </c>
      <c r="D48" s="31">
        <v>114.22454244794569</v>
      </c>
      <c r="E48" s="31">
        <v>113.41989371230049</v>
      </c>
      <c r="F48" s="31">
        <v>104.02188045956176</v>
      </c>
      <c r="G48" s="31">
        <v>111.16815322752218</v>
      </c>
      <c r="H48" s="31">
        <v>112.45539729385312</v>
      </c>
      <c r="I48" s="31">
        <v>109.63330063501181</v>
      </c>
      <c r="J48" s="31">
        <v>108.87538482371559</v>
      </c>
      <c r="K48" s="31">
        <v>116.790055419444</v>
      </c>
      <c r="L48" s="31">
        <v>111.77609381998411</v>
      </c>
      <c r="M48" s="31">
        <v>111.78416392521667</v>
      </c>
      <c r="N48" s="31">
        <v>115.31643284744189</v>
      </c>
      <c r="O48" s="31">
        <v>108.93305021096673</v>
      </c>
      <c r="P48" s="31">
        <v>107.97143197118666</v>
      </c>
      <c r="Q48" s="31">
        <v>121.46463345355022</v>
      </c>
      <c r="R48" s="31">
        <v>113.73102742574979</v>
      </c>
      <c r="S48" s="31">
        <v>115.25546629632146</v>
      </c>
      <c r="T48" s="31">
        <v>112.35945900134249</v>
      </c>
      <c r="U48" s="23"/>
      <c r="V48" s="43">
        <v>42461</v>
      </c>
      <c r="W48" s="31">
        <f t="shared" si="0"/>
        <v>3.3881322250746848</v>
      </c>
      <c r="X48" s="31">
        <f t="shared" si="1"/>
        <v>-12.394552508402853</v>
      </c>
      <c r="Y48" s="31">
        <f t="shared" si="2"/>
        <v>5.8958250820584084</v>
      </c>
      <c r="Z48" s="31">
        <f t="shared" si="3"/>
        <v>10.359304986625958</v>
      </c>
      <c r="AA48" s="31">
        <f t="shared" si="4"/>
        <v>1.4602699307238396</v>
      </c>
      <c r="AB48" s="31">
        <f t="shared" si="5"/>
        <v>4.3338059551743413</v>
      </c>
      <c r="AC48" s="31">
        <f t="shared" si="6"/>
        <v>3.5128772419491128</v>
      </c>
      <c r="AD48" s="31">
        <f t="shared" si="7"/>
        <v>4.8081792783970769</v>
      </c>
      <c r="AE48" s="31">
        <f t="shared" si="8"/>
        <v>9.9759055559744922</v>
      </c>
      <c r="AF48" s="31">
        <f t="shared" si="9"/>
        <v>8.7614927004789962</v>
      </c>
      <c r="AG48" s="31">
        <f t="shared" si="10"/>
        <v>4.0088026288163547</v>
      </c>
      <c r="AH48" s="31">
        <f t="shared" si="11"/>
        <v>0.92992043336306551</v>
      </c>
      <c r="AI48" s="31">
        <f t="shared" si="12"/>
        <v>2.4058800430463663</v>
      </c>
      <c r="AJ48" s="31">
        <f t="shared" si="13"/>
        <v>1.2071349124641415</v>
      </c>
      <c r="AK48" s="31">
        <f t="shared" si="14"/>
        <v>1.048938120493446</v>
      </c>
      <c r="AL48" s="31">
        <f t="shared" si="15"/>
        <v>9.8294797285590505</v>
      </c>
      <c r="AM48" s="31">
        <f t="shared" si="16"/>
        <v>3.4287094455953024</v>
      </c>
      <c r="AN48" s="31">
        <f t="shared" si="17"/>
        <v>5.3687190011059585</v>
      </c>
      <c r="AO48" s="31">
        <f t="shared" si="18"/>
        <v>4.358462085522973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104.78474818000528</v>
      </c>
      <c r="C49" s="31">
        <v>124.01113966744293</v>
      </c>
      <c r="D49" s="31">
        <v>114.25211984261492</v>
      </c>
      <c r="E49" s="31">
        <v>108.85922967906765</v>
      </c>
      <c r="F49" s="31">
        <v>108.82142883934802</v>
      </c>
      <c r="G49" s="31">
        <v>110.01968988242102</v>
      </c>
      <c r="H49" s="31">
        <v>113.77211057513449</v>
      </c>
      <c r="I49" s="31">
        <v>116.274313390682</v>
      </c>
      <c r="J49" s="31">
        <v>112.12061585480171</v>
      </c>
      <c r="K49" s="31">
        <v>116.49168303241211</v>
      </c>
      <c r="L49" s="31">
        <v>112.10804882993361</v>
      </c>
      <c r="M49" s="31">
        <v>105.67977742862173</v>
      </c>
      <c r="N49" s="31">
        <v>110.56082677236869</v>
      </c>
      <c r="O49" s="31">
        <v>109.56992209612977</v>
      </c>
      <c r="P49" s="31">
        <v>100.89445382124815</v>
      </c>
      <c r="Q49" s="31">
        <v>119.02518630169926</v>
      </c>
      <c r="R49" s="31">
        <v>113.98037185298725</v>
      </c>
      <c r="S49" s="31">
        <v>113.68859240746112</v>
      </c>
      <c r="T49" s="31">
        <v>111.18874888717069</v>
      </c>
      <c r="U49" s="23"/>
      <c r="V49" s="43">
        <v>42491</v>
      </c>
      <c r="W49" s="31">
        <f t="shared" si="0"/>
        <v>2.4598484742194984</v>
      </c>
      <c r="X49" s="31">
        <f t="shared" si="1"/>
        <v>-14.788475493121553</v>
      </c>
      <c r="Y49" s="31">
        <f t="shared" si="2"/>
        <v>6.2077442322548677</v>
      </c>
      <c r="Z49" s="31">
        <f t="shared" si="3"/>
        <v>9.0786542708743241</v>
      </c>
      <c r="AA49" s="31">
        <f t="shared" si="4"/>
        <v>1.9481785849585549</v>
      </c>
      <c r="AB49" s="31">
        <f t="shared" si="5"/>
        <v>4.9044399866148325</v>
      </c>
      <c r="AC49" s="31">
        <f t="shared" si="6"/>
        <v>6.6826411531181833</v>
      </c>
      <c r="AD49" s="31">
        <f t="shared" si="7"/>
        <v>2.9021129942047281</v>
      </c>
      <c r="AE49" s="31">
        <f t="shared" si="8"/>
        <v>10.068377594378887</v>
      </c>
      <c r="AF49" s="31">
        <f t="shared" si="9"/>
        <v>9.3200154628814147</v>
      </c>
      <c r="AG49" s="31">
        <f t="shared" si="10"/>
        <v>4.099416824255627</v>
      </c>
      <c r="AH49" s="31">
        <f t="shared" si="11"/>
        <v>-2.4199774865356574</v>
      </c>
      <c r="AI49" s="31">
        <f t="shared" si="12"/>
        <v>-0.91543833112316975</v>
      </c>
      <c r="AJ49" s="31">
        <f t="shared" si="13"/>
        <v>1.5340561279970188</v>
      </c>
      <c r="AK49" s="31">
        <f t="shared" si="14"/>
        <v>0.5856529757591602</v>
      </c>
      <c r="AL49" s="31">
        <f t="shared" si="15"/>
        <v>3.8844067175917161</v>
      </c>
      <c r="AM49" s="31">
        <f t="shared" si="16"/>
        <v>5.9208570427840073</v>
      </c>
      <c r="AN49" s="31">
        <f t="shared" si="17"/>
        <v>4.7547468321301238</v>
      </c>
      <c r="AO49" s="31">
        <f t="shared" si="18"/>
        <v>4.1982086691639608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99.450534878837061</v>
      </c>
      <c r="C50" s="31">
        <v>161.61436213742164</v>
      </c>
      <c r="D50" s="31">
        <v>105.29117088961002</v>
      </c>
      <c r="E50" s="31">
        <v>103.08741677989576</v>
      </c>
      <c r="F50" s="31">
        <v>103.7453248880425</v>
      </c>
      <c r="G50" s="31">
        <v>107.94090540161747</v>
      </c>
      <c r="H50" s="31">
        <v>109.13252767930634</v>
      </c>
      <c r="I50" s="31">
        <v>111.72903038409859</v>
      </c>
      <c r="J50" s="31">
        <v>110.17914807279868</v>
      </c>
      <c r="K50" s="31">
        <v>123.87930325361894</v>
      </c>
      <c r="L50" s="31">
        <v>111.9699150192304</v>
      </c>
      <c r="M50" s="31">
        <v>100.73548152836254</v>
      </c>
      <c r="N50" s="31">
        <v>105.16974106696578</v>
      </c>
      <c r="O50" s="31">
        <v>109.75399841648252</v>
      </c>
      <c r="P50" s="31">
        <v>101.18772942808431</v>
      </c>
      <c r="Q50" s="31">
        <v>123.02802871179</v>
      </c>
      <c r="R50" s="31">
        <v>113.94532206087101</v>
      </c>
      <c r="S50" s="31">
        <v>110.87044903679094</v>
      </c>
      <c r="T50" s="31">
        <v>108.39758347835344</v>
      </c>
      <c r="U50" s="23"/>
      <c r="V50" s="43">
        <v>42522</v>
      </c>
      <c r="W50" s="31">
        <f t="shared" si="0"/>
        <v>3.5988903435007842</v>
      </c>
      <c r="X50" s="31">
        <f t="shared" si="1"/>
        <v>20.094006053907847</v>
      </c>
      <c r="Y50" s="31">
        <f t="shared" si="2"/>
        <v>2.6762753053320552</v>
      </c>
      <c r="Z50" s="31">
        <f t="shared" si="3"/>
        <v>5.2793948665039068</v>
      </c>
      <c r="AA50" s="31">
        <f t="shared" si="4"/>
        <v>0.400130136346462</v>
      </c>
      <c r="AB50" s="31">
        <f t="shared" si="5"/>
        <v>2.2593081773459858</v>
      </c>
      <c r="AC50" s="31">
        <f t="shared" si="6"/>
        <v>3.6765193745921465</v>
      </c>
      <c r="AD50" s="31">
        <f t="shared" si="7"/>
        <v>3.2279254694971513</v>
      </c>
      <c r="AE50" s="31">
        <f t="shared" si="8"/>
        <v>3.479048180292807</v>
      </c>
      <c r="AF50" s="31">
        <f t="shared" si="9"/>
        <v>4.1595595260651521</v>
      </c>
      <c r="AG50" s="31">
        <f t="shared" si="10"/>
        <v>3.7435372880292306</v>
      </c>
      <c r="AH50" s="31">
        <f t="shared" si="11"/>
        <v>-5.3770848347362232</v>
      </c>
      <c r="AI50" s="31">
        <f t="shared" si="12"/>
        <v>-1.2951633165842082</v>
      </c>
      <c r="AJ50" s="31">
        <f t="shared" si="13"/>
        <v>1.3318111975369789</v>
      </c>
      <c r="AK50" s="31">
        <f t="shared" si="14"/>
        <v>0.25477788623101105</v>
      </c>
      <c r="AL50" s="31">
        <f t="shared" si="15"/>
        <v>8.5470692127709356</v>
      </c>
      <c r="AM50" s="31">
        <f t="shared" si="16"/>
        <v>3.2453531892772531</v>
      </c>
      <c r="AN50" s="31">
        <f t="shared" si="17"/>
        <v>0.99848904760635548</v>
      </c>
      <c r="AO50" s="31">
        <f t="shared" si="18"/>
        <v>2.6419170890233517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99.025965893714769</v>
      </c>
      <c r="C51" s="31">
        <v>125.10538529551863</v>
      </c>
      <c r="D51" s="31">
        <v>108.44761494889653</v>
      </c>
      <c r="E51" s="31">
        <v>105.58955909836357</v>
      </c>
      <c r="F51" s="31">
        <v>106.37343148949549</v>
      </c>
      <c r="G51" s="31">
        <v>107.8567343430401</v>
      </c>
      <c r="H51" s="31">
        <v>108.13034040910269</v>
      </c>
      <c r="I51" s="31">
        <v>125.78253134606807</v>
      </c>
      <c r="J51" s="31">
        <v>108.54002944332356</v>
      </c>
      <c r="K51" s="31">
        <v>116.76785825894946</v>
      </c>
      <c r="L51" s="31">
        <v>112.2933555684109</v>
      </c>
      <c r="M51" s="31">
        <v>104.93373716934725</v>
      </c>
      <c r="N51" s="31">
        <v>104.29973054879478</v>
      </c>
      <c r="O51" s="31">
        <v>109.64057596658347</v>
      </c>
      <c r="P51" s="31">
        <v>110.36310826559016</v>
      </c>
      <c r="Q51" s="31">
        <v>131.07563454848747</v>
      </c>
      <c r="R51" s="31">
        <v>111.63712239563439</v>
      </c>
      <c r="S51" s="31">
        <v>110.1563809563996</v>
      </c>
      <c r="T51" s="31">
        <v>109.3155537631273</v>
      </c>
      <c r="U51" s="23"/>
      <c r="V51" s="43">
        <v>42552</v>
      </c>
      <c r="W51" s="31">
        <f t="shared" si="0"/>
        <v>1.9248928981189266</v>
      </c>
      <c r="X51" s="31">
        <f t="shared" si="1"/>
        <v>-20.729002307558616</v>
      </c>
      <c r="Y51" s="31">
        <f t="shared" si="2"/>
        <v>-7.7109065205789307E-2</v>
      </c>
      <c r="Z51" s="31">
        <f t="shared" si="3"/>
        <v>8.678649354989119</v>
      </c>
      <c r="AA51" s="31">
        <f t="shared" si="4"/>
        <v>3.6632607377618456</v>
      </c>
      <c r="AB51" s="31">
        <f t="shared" si="5"/>
        <v>-0.45035285412419057</v>
      </c>
      <c r="AC51" s="31">
        <f t="shared" si="6"/>
        <v>0.263754397090878</v>
      </c>
      <c r="AD51" s="31">
        <f t="shared" si="7"/>
        <v>8.7133993698365231</v>
      </c>
      <c r="AE51" s="31">
        <f t="shared" si="8"/>
        <v>-2.6730421271934546</v>
      </c>
      <c r="AF51" s="31">
        <f t="shared" si="9"/>
        <v>7.1373982811824987</v>
      </c>
      <c r="AG51" s="31">
        <f t="shared" si="10"/>
        <v>3.2052508058370393</v>
      </c>
      <c r="AH51" s="31">
        <f t="shared" si="11"/>
        <v>-7.6736075084682653</v>
      </c>
      <c r="AI51" s="31">
        <f t="shared" si="12"/>
        <v>-2.1142400320397883</v>
      </c>
      <c r="AJ51" s="31">
        <f t="shared" si="13"/>
        <v>0.91244915620865186</v>
      </c>
      <c r="AK51" s="31">
        <f t="shared" si="14"/>
        <v>8.8010131092872257E-2</v>
      </c>
      <c r="AL51" s="31">
        <f t="shared" si="15"/>
        <v>5.6809814367675244</v>
      </c>
      <c r="AM51" s="31">
        <f t="shared" si="16"/>
        <v>-2.1536179284326664</v>
      </c>
      <c r="AN51" s="31">
        <f t="shared" si="17"/>
        <v>-2.0608549755877732</v>
      </c>
      <c r="AO51" s="31">
        <f t="shared" si="18"/>
        <v>0.57006230288463655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104.36935545143675</v>
      </c>
      <c r="C52" s="31">
        <v>152.32520982029976</v>
      </c>
      <c r="D52" s="31">
        <v>106.19322618223826</v>
      </c>
      <c r="E52" s="31">
        <v>109.1741156772669</v>
      </c>
      <c r="F52" s="31">
        <v>110.5590796820712</v>
      </c>
      <c r="G52" s="31">
        <v>109.91376360776465</v>
      </c>
      <c r="H52" s="31">
        <v>111.0322588994301</v>
      </c>
      <c r="I52" s="31">
        <v>113.48893221002723</v>
      </c>
      <c r="J52" s="31">
        <v>109.71625392053311</v>
      </c>
      <c r="K52" s="31">
        <v>114.80793059026063</v>
      </c>
      <c r="L52" s="31">
        <v>112.7115250967704</v>
      </c>
      <c r="M52" s="31">
        <v>104.04373663017012</v>
      </c>
      <c r="N52" s="31">
        <v>103.41788120342467</v>
      </c>
      <c r="O52" s="31">
        <v>109.50447569368562</v>
      </c>
      <c r="P52" s="31">
        <v>110.94349180826818</v>
      </c>
      <c r="Q52" s="31">
        <v>129.2339969182276</v>
      </c>
      <c r="R52" s="31">
        <v>114.85825631704411</v>
      </c>
      <c r="S52" s="31">
        <v>112.19773337989891</v>
      </c>
      <c r="T52" s="31">
        <v>110.37604488966346</v>
      </c>
      <c r="U52" s="23"/>
      <c r="V52" s="43">
        <v>42583</v>
      </c>
      <c r="W52" s="31">
        <f t="shared" si="0"/>
        <v>5.497887287570947</v>
      </c>
      <c r="X52" s="31">
        <f t="shared" si="1"/>
        <v>1.672259945679059</v>
      </c>
      <c r="Y52" s="31">
        <f t="shared" si="2"/>
        <v>4.8138622546891412</v>
      </c>
      <c r="Z52" s="31">
        <f t="shared" si="3"/>
        <v>13.055431433303653</v>
      </c>
      <c r="AA52" s="31">
        <f t="shared" si="4"/>
        <v>3.0320969613989917</v>
      </c>
      <c r="AB52" s="31">
        <f t="shared" si="5"/>
        <v>0.37608037796485405</v>
      </c>
      <c r="AC52" s="31">
        <f t="shared" si="6"/>
        <v>3.2196202733698414</v>
      </c>
      <c r="AD52" s="31">
        <f t="shared" si="7"/>
        <v>2.844686100853707</v>
      </c>
      <c r="AE52" s="31">
        <f t="shared" si="8"/>
        <v>-9.7588106562596977E-2</v>
      </c>
      <c r="AF52" s="31">
        <f t="shared" si="9"/>
        <v>6.2867839797271472</v>
      </c>
      <c r="AG52" s="31">
        <f t="shared" si="10"/>
        <v>3.5755477781241041</v>
      </c>
      <c r="AH52" s="31">
        <f t="shared" si="11"/>
        <v>-4.9539645029914539</v>
      </c>
      <c r="AI52" s="31">
        <f t="shared" si="12"/>
        <v>-0.12079955856950164</v>
      </c>
      <c r="AJ52" s="31">
        <f t="shared" si="13"/>
        <v>0.33799423568252962</v>
      </c>
      <c r="AK52" s="31">
        <f t="shared" si="14"/>
        <v>-0.52173902558696739</v>
      </c>
      <c r="AL52" s="31">
        <f t="shared" si="15"/>
        <v>9.043907228898675</v>
      </c>
      <c r="AM52" s="31">
        <f t="shared" si="16"/>
        <v>3.9659762637345608</v>
      </c>
      <c r="AN52" s="31">
        <f t="shared" si="17"/>
        <v>-0.11027463901407941</v>
      </c>
      <c r="AO52" s="31">
        <f t="shared" si="18"/>
        <v>2.6704077467236402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100.20640866143171</v>
      </c>
      <c r="C53" s="31">
        <v>126.96257631521316</v>
      </c>
      <c r="D53" s="31">
        <v>103.0213597739061</v>
      </c>
      <c r="E53" s="31">
        <v>116.36658421445692</v>
      </c>
      <c r="F53" s="31">
        <v>106.78316540654656</v>
      </c>
      <c r="G53" s="31">
        <v>111.37262348536284</v>
      </c>
      <c r="H53" s="31">
        <v>112.57465516021392</v>
      </c>
      <c r="I53" s="31">
        <v>112.33222806830442</v>
      </c>
      <c r="J53" s="31">
        <v>113.37613665229895</v>
      </c>
      <c r="K53" s="31">
        <v>131.50468070738984</v>
      </c>
      <c r="L53" s="31">
        <v>112.96675474205001</v>
      </c>
      <c r="M53" s="31">
        <v>100.56831645362425</v>
      </c>
      <c r="N53" s="31">
        <v>106.13914550238287</v>
      </c>
      <c r="O53" s="31">
        <v>110.40534798770886</v>
      </c>
      <c r="P53" s="31">
        <v>104.11437377365921</v>
      </c>
      <c r="Q53" s="31">
        <v>122.33924187536515</v>
      </c>
      <c r="R53" s="31">
        <v>109.3405939316071</v>
      </c>
      <c r="S53" s="31">
        <v>114.23324586104174</v>
      </c>
      <c r="T53" s="31">
        <v>109.74563992532309</v>
      </c>
      <c r="U53" s="23"/>
      <c r="V53" s="43">
        <v>42614</v>
      </c>
      <c r="W53" s="31">
        <f t="shared" si="0"/>
        <v>2.1008289182900626</v>
      </c>
      <c r="X53" s="31">
        <f t="shared" si="1"/>
        <v>-17.070702528793689</v>
      </c>
      <c r="Y53" s="31">
        <f t="shared" si="2"/>
        <v>3.1245225168455875</v>
      </c>
      <c r="Z53" s="31">
        <f t="shared" si="3"/>
        <v>11.902191639088016</v>
      </c>
      <c r="AA53" s="31">
        <f t="shared" si="4"/>
        <v>1.9070527439068172</v>
      </c>
      <c r="AB53" s="31">
        <f t="shared" si="5"/>
        <v>1.7546152958542507</v>
      </c>
      <c r="AC53" s="31">
        <f t="shared" si="6"/>
        <v>2.7444188207262954</v>
      </c>
      <c r="AD53" s="31">
        <f t="shared" si="7"/>
        <v>7.44437646385758</v>
      </c>
      <c r="AE53" s="31">
        <f t="shared" si="8"/>
        <v>5.5345583627610182</v>
      </c>
      <c r="AF53" s="31">
        <f t="shared" si="9"/>
        <v>12.298173445469686</v>
      </c>
      <c r="AG53" s="31">
        <f t="shared" si="10"/>
        <v>3.8798219720676883</v>
      </c>
      <c r="AH53" s="31">
        <f t="shared" si="11"/>
        <v>-2.3991724620363613</v>
      </c>
      <c r="AI53" s="31">
        <f t="shared" si="12"/>
        <v>1.0537711551955198</v>
      </c>
      <c r="AJ53" s="31">
        <f t="shared" si="13"/>
        <v>0.92379176641333061</v>
      </c>
      <c r="AK53" s="31">
        <f t="shared" si="14"/>
        <v>-0.18151322122932356</v>
      </c>
      <c r="AL53" s="31">
        <f t="shared" si="15"/>
        <v>6.4112154145885825</v>
      </c>
      <c r="AM53" s="31">
        <f t="shared" si="16"/>
        <v>4.2153239020752125</v>
      </c>
      <c r="AN53" s="31">
        <f t="shared" si="17"/>
        <v>3.3597293390585747</v>
      </c>
      <c r="AO53" s="31">
        <f t="shared" si="18"/>
        <v>2.9376699060113651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97.638813242963892</v>
      </c>
      <c r="C54" s="31">
        <v>118.04117319559718</v>
      </c>
      <c r="D54" s="31">
        <v>106.09318630376133</v>
      </c>
      <c r="E54" s="31">
        <v>110.72151690482667</v>
      </c>
      <c r="F54" s="31">
        <v>117.5024472619621</v>
      </c>
      <c r="G54" s="31">
        <v>113.1548693691299</v>
      </c>
      <c r="H54" s="31">
        <v>114.5086820940484</v>
      </c>
      <c r="I54" s="31">
        <v>124.6893212577358</v>
      </c>
      <c r="J54" s="31">
        <v>109.13444818876354</v>
      </c>
      <c r="K54" s="31">
        <v>120.85137625674919</v>
      </c>
      <c r="L54" s="31">
        <v>114.19358081011401</v>
      </c>
      <c r="M54" s="31">
        <v>108.45485861908888</v>
      </c>
      <c r="N54" s="31">
        <v>111.86108393294663</v>
      </c>
      <c r="O54" s="31">
        <v>110.701186414188</v>
      </c>
      <c r="P54" s="31">
        <v>90.127142860125986</v>
      </c>
      <c r="Q54" s="31">
        <v>123.30602293019575</v>
      </c>
      <c r="R54" s="31">
        <v>110.91722983879968</v>
      </c>
      <c r="S54" s="31">
        <v>114.31606656663227</v>
      </c>
      <c r="T54" s="31">
        <v>110.3586160815026</v>
      </c>
      <c r="U54" s="23"/>
      <c r="V54" s="43">
        <v>42644</v>
      </c>
      <c r="W54" s="31">
        <f t="shared" si="0"/>
        <v>1.6942373245925069E-2</v>
      </c>
      <c r="X54" s="31">
        <f t="shared" si="1"/>
        <v>-22.974845234489081</v>
      </c>
      <c r="Y54" s="31">
        <f t="shared" si="2"/>
        <v>1.5546571504289943</v>
      </c>
      <c r="Z54" s="31">
        <f t="shared" si="3"/>
        <v>-4.3208879699529206</v>
      </c>
      <c r="AA54" s="31">
        <f t="shared" si="4"/>
        <v>-2.3043864378220036</v>
      </c>
      <c r="AB54" s="31">
        <f t="shared" si="5"/>
        <v>2.7119384650198413</v>
      </c>
      <c r="AC54" s="31">
        <f t="shared" si="6"/>
        <v>-0.60080270110735512</v>
      </c>
      <c r="AD54" s="31">
        <f t="shared" si="7"/>
        <v>8.1942165038093151</v>
      </c>
      <c r="AE54" s="31">
        <f t="shared" si="8"/>
        <v>-0.16337289952016931</v>
      </c>
      <c r="AF54" s="31">
        <f t="shared" si="9"/>
        <v>8.1336885616796621</v>
      </c>
      <c r="AG54" s="31">
        <f t="shared" si="10"/>
        <v>3.9751526033901854</v>
      </c>
      <c r="AH54" s="31">
        <f t="shared" si="11"/>
        <v>0.59005365337363003</v>
      </c>
      <c r="AI54" s="31">
        <f t="shared" si="12"/>
        <v>2.472326042104612</v>
      </c>
      <c r="AJ54" s="31">
        <f t="shared" si="13"/>
        <v>1.9798312480526334</v>
      </c>
      <c r="AK54" s="31">
        <f t="shared" si="14"/>
        <v>9.43835691545587E-2</v>
      </c>
      <c r="AL54" s="31">
        <f t="shared" si="15"/>
        <v>11.300366523269972</v>
      </c>
      <c r="AM54" s="31">
        <f t="shared" si="16"/>
        <v>2.8570969809695441</v>
      </c>
      <c r="AN54" s="31">
        <f t="shared" si="17"/>
        <v>4.2465875021310922</v>
      </c>
      <c r="AO54" s="31">
        <f t="shared" si="18"/>
        <v>1.8319114018326701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107.3820384447299</v>
      </c>
      <c r="C55" s="31">
        <v>134.68854601637332</v>
      </c>
      <c r="D55" s="31">
        <v>113.57408549479301</v>
      </c>
      <c r="E55" s="31">
        <v>122.16667140737113</v>
      </c>
      <c r="F55" s="31">
        <v>124.24882149505791</v>
      </c>
      <c r="G55" s="31">
        <v>117.54274494684401</v>
      </c>
      <c r="H55" s="31">
        <v>119.06386852334816</v>
      </c>
      <c r="I55" s="31">
        <v>118.22381632539502</v>
      </c>
      <c r="J55" s="31">
        <v>114.60564000531537</v>
      </c>
      <c r="K55" s="31">
        <v>132.329911246319</v>
      </c>
      <c r="L55" s="31">
        <v>114.99990439042863</v>
      </c>
      <c r="M55" s="31">
        <v>113.77946929331353</v>
      </c>
      <c r="N55" s="31">
        <v>115.83283123867642</v>
      </c>
      <c r="O55" s="31">
        <v>111.61421299602127</v>
      </c>
      <c r="P55" s="31">
        <v>87.615516111014955</v>
      </c>
      <c r="Q55" s="31">
        <v>121.7058396120496</v>
      </c>
      <c r="R55" s="31">
        <v>111.73084052626167</v>
      </c>
      <c r="S55" s="31">
        <v>116.66088331265381</v>
      </c>
      <c r="T55" s="31">
        <v>114.97070298329596</v>
      </c>
      <c r="U55" s="23"/>
      <c r="V55" s="43">
        <v>42675</v>
      </c>
      <c r="W55" s="31">
        <f t="shared" si="0"/>
        <v>3.2640123861995818</v>
      </c>
      <c r="X55" s="31">
        <f t="shared" si="1"/>
        <v>-20.102980062218862</v>
      </c>
      <c r="Y55" s="31">
        <f t="shared" si="2"/>
        <v>4.8946209917671837</v>
      </c>
      <c r="Z55" s="31">
        <f t="shared" si="3"/>
        <v>0.91101265191531411</v>
      </c>
      <c r="AA55" s="31">
        <f t="shared" si="4"/>
        <v>-2.2233754294933732</v>
      </c>
      <c r="AB55" s="31">
        <f t="shared" si="5"/>
        <v>5.4952658163606998</v>
      </c>
      <c r="AC55" s="31">
        <f t="shared" si="6"/>
        <v>-7.7671099521126052E-2</v>
      </c>
      <c r="AD55" s="31">
        <f t="shared" si="7"/>
        <v>3.0679845988383221</v>
      </c>
      <c r="AE55" s="31">
        <f t="shared" si="8"/>
        <v>3.1542346523377489</v>
      </c>
      <c r="AF55" s="31">
        <f t="shared" si="9"/>
        <v>9.7036056292741506</v>
      </c>
      <c r="AG55" s="31">
        <f t="shared" si="10"/>
        <v>4.2520732258769272</v>
      </c>
      <c r="AH55" s="31">
        <f t="shared" si="11"/>
        <v>4.4228677293358487</v>
      </c>
      <c r="AI55" s="31">
        <f t="shared" si="12"/>
        <v>-1.0534671757066008</v>
      </c>
      <c r="AJ55" s="31">
        <f t="shared" si="13"/>
        <v>2.8503859345860008</v>
      </c>
      <c r="AK55" s="31">
        <f t="shared" si="14"/>
        <v>0.5241030370419395</v>
      </c>
      <c r="AL55" s="31">
        <f t="shared" si="15"/>
        <v>-1.2585003623776885</v>
      </c>
      <c r="AM55" s="31">
        <f t="shared" si="16"/>
        <v>5.6626289405102881</v>
      </c>
      <c r="AN55" s="31">
        <f t="shared" si="17"/>
        <v>4.8100586596665664</v>
      </c>
      <c r="AO55" s="31">
        <f t="shared" si="18"/>
        <v>3.1907717591840026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112.78356532853461</v>
      </c>
      <c r="C56" s="33">
        <v>159.13592795399072</v>
      </c>
      <c r="D56" s="33">
        <v>121.86226611650967</v>
      </c>
      <c r="E56" s="33">
        <v>122.3752959735905</v>
      </c>
      <c r="F56" s="33">
        <v>118.67189302941382</v>
      </c>
      <c r="G56" s="33">
        <v>119.59506846046392</v>
      </c>
      <c r="H56" s="33">
        <v>127.41832677580922</v>
      </c>
      <c r="I56" s="33">
        <v>140.94021689337416</v>
      </c>
      <c r="J56" s="33">
        <v>138.08135205081794</v>
      </c>
      <c r="K56" s="33">
        <v>129.70240961532269</v>
      </c>
      <c r="L56" s="33">
        <v>116.61707204259125</v>
      </c>
      <c r="M56" s="33">
        <v>127.99223567523552</v>
      </c>
      <c r="N56" s="33">
        <v>133.31063668902397</v>
      </c>
      <c r="O56" s="33">
        <v>112.66875520501642</v>
      </c>
      <c r="P56" s="33">
        <v>97.565122636923064</v>
      </c>
      <c r="Q56" s="33">
        <v>123.85607987441529</v>
      </c>
      <c r="R56" s="33">
        <v>108.8998599469866</v>
      </c>
      <c r="S56" s="33">
        <v>120.27643327493756</v>
      </c>
      <c r="T56" s="33">
        <v>120.64274390191433</v>
      </c>
      <c r="U56" s="23"/>
      <c r="V56" s="44">
        <v>42705</v>
      </c>
      <c r="W56" s="33">
        <f t="shared" si="0"/>
        <v>2.1638823346471696</v>
      </c>
      <c r="X56" s="33">
        <f t="shared" si="1"/>
        <v>18.322143610658131</v>
      </c>
      <c r="Y56" s="33">
        <f t="shared" si="2"/>
        <v>4.4736871009618255</v>
      </c>
      <c r="Z56" s="33">
        <f t="shared" si="3"/>
        <v>-3.8355831504502902</v>
      </c>
      <c r="AA56" s="33">
        <f t="shared" si="4"/>
        <v>-0.95408364780548993</v>
      </c>
      <c r="AB56" s="33">
        <f t="shared" si="5"/>
        <v>7.7314815549667486</v>
      </c>
      <c r="AC56" s="33">
        <f t="shared" si="6"/>
        <v>3.1418602120280639</v>
      </c>
      <c r="AD56" s="33">
        <f t="shared" si="7"/>
        <v>5.3147358849731035</v>
      </c>
      <c r="AE56" s="33">
        <f t="shared" si="8"/>
        <v>5.6244188670388837</v>
      </c>
      <c r="AF56" s="33">
        <f t="shared" si="9"/>
        <v>5.0007378226545711</v>
      </c>
      <c r="AG56" s="33">
        <f t="shared" si="10"/>
        <v>4.9531862253675172</v>
      </c>
      <c r="AH56" s="33">
        <f t="shared" si="11"/>
        <v>7.0526066102048333</v>
      </c>
      <c r="AI56" s="33">
        <f t="shared" si="12"/>
        <v>7.4915312255734676</v>
      </c>
      <c r="AJ56" s="33">
        <f t="shared" si="13"/>
        <v>3.7236141028456302</v>
      </c>
      <c r="AK56" s="33">
        <f t="shared" si="14"/>
        <v>0.59952196203192898</v>
      </c>
      <c r="AL56" s="33">
        <f t="shared" si="15"/>
        <v>2.5787343156821692</v>
      </c>
      <c r="AM56" s="33">
        <f t="shared" si="16"/>
        <v>3.9626057996135415</v>
      </c>
      <c r="AN56" s="33">
        <f t="shared" si="17"/>
        <v>6.2279180280663411</v>
      </c>
      <c r="AO56" s="33">
        <f t="shared" si="18"/>
        <v>4.6503955640875319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115.15214016867471</v>
      </c>
      <c r="C57" s="35">
        <v>151.20938699993937</v>
      </c>
      <c r="D57" s="35">
        <v>115.48487537858522</v>
      </c>
      <c r="E57" s="35">
        <v>117.14471873218939</v>
      </c>
      <c r="F57" s="35">
        <v>107.00278859529061</v>
      </c>
      <c r="G57" s="35">
        <v>114.46323373328056</v>
      </c>
      <c r="H57" s="35">
        <v>116.78281037283774</v>
      </c>
      <c r="I57" s="35">
        <v>112.54196560195</v>
      </c>
      <c r="J57" s="35">
        <v>113.50961013052537</v>
      </c>
      <c r="K57" s="35">
        <v>140.29524921354013</v>
      </c>
      <c r="L57" s="35">
        <v>114.59744267418975</v>
      </c>
      <c r="M57" s="35">
        <v>107.23133593033396</v>
      </c>
      <c r="N57" s="35">
        <v>113.61944846518352</v>
      </c>
      <c r="O57" s="35">
        <v>109.55142361792774</v>
      </c>
      <c r="P57" s="35">
        <v>105.92713801291025</v>
      </c>
      <c r="Q57" s="35">
        <v>119.75871050598244</v>
      </c>
      <c r="R57" s="35">
        <v>113.40216620315373</v>
      </c>
      <c r="S57" s="35">
        <v>119.40650812813345</v>
      </c>
      <c r="T57" s="35">
        <v>115.30811886440229</v>
      </c>
      <c r="U57" s="23"/>
      <c r="V57" s="45">
        <v>42736</v>
      </c>
      <c r="W57" s="35">
        <f t="shared" si="0"/>
        <v>3.6655490063085949</v>
      </c>
      <c r="X57" s="35">
        <f t="shared" si="1"/>
        <v>18.459125902046054</v>
      </c>
      <c r="Y57" s="35">
        <f t="shared" si="2"/>
        <v>3.9354083104162498</v>
      </c>
      <c r="Z57" s="35">
        <f t="shared" si="3"/>
        <v>5.0032202904123153</v>
      </c>
      <c r="AA57" s="35">
        <f t="shared" si="4"/>
        <v>6.0701710746919417</v>
      </c>
      <c r="AB57" s="35">
        <f t="shared" si="5"/>
        <v>6.8602422962843406</v>
      </c>
      <c r="AC57" s="35">
        <f t="shared" si="6"/>
        <v>8.7999879337461238</v>
      </c>
      <c r="AD57" s="35">
        <f t="shared" si="7"/>
        <v>2.8370878482405004</v>
      </c>
      <c r="AE57" s="35">
        <f t="shared" si="8"/>
        <v>3.7520689043858653</v>
      </c>
      <c r="AF57" s="35">
        <f t="shared" si="9"/>
        <v>11.502899890745752</v>
      </c>
      <c r="AG57" s="35">
        <f t="shared" si="10"/>
        <v>4.5102843075007399</v>
      </c>
      <c r="AH57" s="35">
        <f t="shared" si="11"/>
        <v>3.2904754132875098</v>
      </c>
      <c r="AI57" s="35">
        <f t="shared" si="12"/>
        <v>0.66386336928330536</v>
      </c>
      <c r="AJ57" s="35">
        <f t="shared" si="13"/>
        <v>2.6192964836145478</v>
      </c>
      <c r="AK57" s="35">
        <f t="shared" si="14"/>
        <v>1.3725668551788743</v>
      </c>
      <c r="AL57" s="35">
        <f t="shared" si="15"/>
        <v>5.7177961315299797</v>
      </c>
      <c r="AM57" s="35">
        <f t="shared" si="16"/>
        <v>8.2196610041292928</v>
      </c>
      <c r="AN57" s="35">
        <f t="shared" si="17"/>
        <v>5.3793698589646368</v>
      </c>
      <c r="AO57" s="35">
        <f t="shared" si="18"/>
        <v>5.0894511533800397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119.15782944864553</v>
      </c>
      <c r="C58" s="27">
        <v>133.14633780125135</v>
      </c>
      <c r="D58" s="27">
        <v>113.10392290713868</v>
      </c>
      <c r="E58" s="27">
        <v>110.24679559279237</v>
      </c>
      <c r="F58" s="27">
        <v>108.27428284583057</v>
      </c>
      <c r="G58" s="27">
        <v>111.08176583381648</v>
      </c>
      <c r="H58" s="27">
        <v>112.95021708638474</v>
      </c>
      <c r="I58" s="27">
        <v>104.86611989994059</v>
      </c>
      <c r="J58" s="27">
        <v>110.24321675588013</v>
      </c>
      <c r="K58" s="27">
        <v>122.066653574542</v>
      </c>
      <c r="L58" s="27">
        <v>114.10113133845257</v>
      </c>
      <c r="M58" s="27">
        <v>108.37764304080106</v>
      </c>
      <c r="N58" s="27">
        <v>114.00057488753784</v>
      </c>
      <c r="O58" s="27">
        <v>114.02207449919705</v>
      </c>
      <c r="P58" s="27">
        <v>124.47018506816435</v>
      </c>
      <c r="Q58" s="27">
        <v>121.33470258954452</v>
      </c>
      <c r="R58" s="27">
        <v>111.05357250191136</v>
      </c>
      <c r="S58" s="27">
        <v>116.41205707182993</v>
      </c>
      <c r="T58" s="27">
        <v>114.25706006073382</v>
      </c>
      <c r="U58" s="23"/>
      <c r="V58" s="40">
        <v>42767</v>
      </c>
      <c r="W58" s="27">
        <f t="shared" si="0"/>
        <v>5.6558018423671399</v>
      </c>
      <c r="X58" s="27">
        <f t="shared" si="1"/>
        <v>-13.795143368152068</v>
      </c>
      <c r="Y58" s="27">
        <f t="shared" si="2"/>
        <v>3.8882850074208903</v>
      </c>
      <c r="Z58" s="27">
        <f t="shared" si="3"/>
        <v>7.4271908544656782</v>
      </c>
      <c r="AA58" s="27">
        <f t="shared" si="4"/>
        <v>4.3550422799078206</v>
      </c>
      <c r="AB58" s="27">
        <f t="shared" si="5"/>
        <v>5.2077107095266797</v>
      </c>
      <c r="AC58" s="27">
        <f t="shared" si="6"/>
        <v>6.8426736779574782</v>
      </c>
      <c r="AD58" s="27">
        <f t="shared" si="7"/>
        <v>3.592440605084164</v>
      </c>
      <c r="AE58" s="27">
        <f t="shared" si="8"/>
        <v>5.8053336089495531</v>
      </c>
      <c r="AF58" s="27">
        <f t="shared" si="9"/>
        <v>7.7408513961221246</v>
      </c>
      <c r="AG58" s="27">
        <f t="shared" si="10"/>
        <v>4.0808948957686653</v>
      </c>
      <c r="AH58" s="27">
        <f t="shared" si="11"/>
        <v>6.7185897249573827</v>
      </c>
      <c r="AI58" s="27">
        <f t="shared" si="12"/>
        <v>2.9017818128796762</v>
      </c>
      <c r="AJ58" s="27">
        <f t="shared" si="13"/>
        <v>4.0580175352940699</v>
      </c>
      <c r="AK58" s="27">
        <f t="shared" si="14"/>
        <v>1.3238782939354934</v>
      </c>
      <c r="AL58" s="27">
        <f t="shared" si="15"/>
        <v>1.3730755512412856</v>
      </c>
      <c r="AM58" s="27">
        <f t="shared" si="16"/>
        <v>6.1095480413204655</v>
      </c>
      <c r="AN58" s="27">
        <f t="shared" si="17"/>
        <v>3.2486080348614905</v>
      </c>
      <c r="AO58" s="27">
        <f t="shared" si="18"/>
        <v>4.3711018583458809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125.11313879127405</v>
      </c>
      <c r="C59" s="27">
        <v>143.89263805577571</v>
      </c>
      <c r="D59" s="27">
        <v>120.15465581911656</v>
      </c>
      <c r="E59" s="27">
        <v>116.21291424504042</v>
      </c>
      <c r="F59" s="27">
        <v>103.81139954267448</v>
      </c>
      <c r="G59" s="27">
        <v>112.4906386501321</v>
      </c>
      <c r="H59" s="27">
        <v>116.46642531762092</v>
      </c>
      <c r="I59" s="27">
        <v>115.98113621438135</v>
      </c>
      <c r="J59" s="27">
        <v>116.87095298974069</v>
      </c>
      <c r="K59" s="27">
        <v>125.34842598249207</v>
      </c>
      <c r="L59" s="27">
        <v>115.38424074528064</v>
      </c>
      <c r="M59" s="27">
        <v>113.92022802345231</v>
      </c>
      <c r="N59" s="27">
        <v>120.77814069130426</v>
      </c>
      <c r="O59" s="27">
        <v>114.48005145710403</v>
      </c>
      <c r="P59" s="27">
        <v>125.51617447987245</v>
      </c>
      <c r="Q59" s="27">
        <v>126.14624976621701</v>
      </c>
      <c r="R59" s="27">
        <v>121.376803107041</v>
      </c>
      <c r="S59" s="27">
        <v>117.88084281127139</v>
      </c>
      <c r="T59" s="27">
        <v>118.09923742539742</v>
      </c>
      <c r="U59" s="23"/>
      <c r="V59" s="40">
        <v>42795</v>
      </c>
      <c r="W59" s="27">
        <f t="shared" si="0"/>
        <v>4.0277433857914389</v>
      </c>
      <c r="X59" s="27">
        <f t="shared" si="1"/>
        <v>-7.6336992567073594</v>
      </c>
      <c r="Y59" s="27">
        <f t="shared" si="2"/>
        <v>7.4316799302014118</v>
      </c>
      <c r="Z59" s="27">
        <f t="shared" si="3"/>
        <v>6.8109549672448253</v>
      </c>
      <c r="AA59" s="27">
        <f t="shared" si="4"/>
        <v>3.3064373698248772</v>
      </c>
      <c r="AB59" s="27">
        <f t="shared" si="5"/>
        <v>3.519913440990436</v>
      </c>
      <c r="AC59" s="27">
        <f t="shared" si="6"/>
        <v>7.7237586881493883</v>
      </c>
      <c r="AD59" s="27">
        <f t="shared" si="7"/>
        <v>1.0581307488197922</v>
      </c>
      <c r="AE59" s="27">
        <f t="shared" si="8"/>
        <v>10.437147202513344</v>
      </c>
      <c r="AF59" s="27">
        <f t="shared" si="9"/>
        <v>0.49252390073351648</v>
      </c>
      <c r="AG59" s="27">
        <f t="shared" si="10"/>
        <v>3.968838818419357</v>
      </c>
      <c r="AH59" s="27">
        <f t="shared" si="11"/>
        <v>9.2480357060290572</v>
      </c>
      <c r="AI59" s="27">
        <f t="shared" si="12"/>
        <v>4.6219872357083744</v>
      </c>
      <c r="AJ59" s="27">
        <f t="shared" si="13"/>
        <v>3.1889414711497466</v>
      </c>
      <c r="AK59" s="27">
        <f t="shared" si="14"/>
        <v>2.1603899130822555</v>
      </c>
      <c r="AL59" s="27">
        <f t="shared" si="15"/>
        <v>4.31785732917578</v>
      </c>
      <c r="AM59" s="27">
        <f t="shared" si="16"/>
        <v>8.5280060438239786</v>
      </c>
      <c r="AN59" s="27">
        <f t="shared" si="17"/>
        <v>2.6167217102348843</v>
      </c>
      <c r="AO59" s="27">
        <f t="shared" si="18"/>
        <v>4.5123363655273749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112.42017171514811</v>
      </c>
      <c r="C60" s="27">
        <v>116.99942683381795</v>
      </c>
      <c r="D60" s="27">
        <v>114.40842982611295</v>
      </c>
      <c r="E60" s="27">
        <v>110.30529842816182</v>
      </c>
      <c r="F60" s="27">
        <v>106.14901698170382</v>
      </c>
      <c r="G60" s="27">
        <v>112.6027264279971</v>
      </c>
      <c r="H60" s="27">
        <v>116.45920102636306</v>
      </c>
      <c r="I60" s="27">
        <v>125.08187161678887</v>
      </c>
      <c r="J60" s="27">
        <v>111.103453365164</v>
      </c>
      <c r="K60" s="27">
        <v>126.92575859378842</v>
      </c>
      <c r="L60" s="27">
        <v>115.74138050548046</v>
      </c>
      <c r="M60" s="27">
        <v>116.30536313854741</v>
      </c>
      <c r="N60" s="27">
        <v>115.1013718006238</v>
      </c>
      <c r="O60" s="27">
        <v>113.43672873865498</v>
      </c>
      <c r="P60" s="27">
        <v>109.88175563289722</v>
      </c>
      <c r="Q60" s="27">
        <v>119.96980772327503</v>
      </c>
      <c r="R60" s="27">
        <v>116.32237145257797</v>
      </c>
      <c r="S60" s="27">
        <v>118.18371074016659</v>
      </c>
      <c r="T60" s="27">
        <v>114.62964440018226</v>
      </c>
      <c r="U60" s="23"/>
      <c r="V60" s="40">
        <v>42826</v>
      </c>
      <c r="W60" s="27">
        <f t="shared" si="0"/>
        <v>0.91748053571080845</v>
      </c>
      <c r="X60" s="27">
        <f t="shared" si="1"/>
        <v>-8.6686292500497473</v>
      </c>
      <c r="Y60" s="27">
        <f t="shared" si="2"/>
        <v>0.16098762509908227</v>
      </c>
      <c r="Z60" s="27">
        <f t="shared" si="3"/>
        <v>-2.7460749452288553</v>
      </c>
      <c r="AA60" s="27">
        <f t="shared" si="4"/>
        <v>2.0448933558444793</v>
      </c>
      <c r="AB60" s="27">
        <f t="shared" si="5"/>
        <v>1.2904533886956386</v>
      </c>
      <c r="AC60" s="27">
        <f t="shared" si="6"/>
        <v>3.560348217033777</v>
      </c>
      <c r="AD60" s="27">
        <f t="shared" si="7"/>
        <v>14.091130060206808</v>
      </c>
      <c r="AE60" s="27">
        <f t="shared" si="8"/>
        <v>2.0464391883031823</v>
      </c>
      <c r="AF60" s="27">
        <f t="shared" si="9"/>
        <v>8.6785669704005954</v>
      </c>
      <c r="AG60" s="27">
        <f t="shared" si="10"/>
        <v>3.5475266221795607</v>
      </c>
      <c r="AH60" s="27">
        <f t="shared" si="11"/>
        <v>4.0445793523628168</v>
      </c>
      <c r="AI60" s="27">
        <f t="shared" si="12"/>
        <v>-0.18649644418208311</v>
      </c>
      <c r="AJ60" s="27">
        <f t="shared" si="13"/>
        <v>4.134354559030669</v>
      </c>
      <c r="AK60" s="27">
        <f t="shared" si="14"/>
        <v>1.7692862147279413</v>
      </c>
      <c r="AL60" s="27">
        <f t="shared" si="15"/>
        <v>-1.2306674690183286</v>
      </c>
      <c r="AM60" s="27">
        <f t="shared" si="16"/>
        <v>2.278484671669716</v>
      </c>
      <c r="AN60" s="27">
        <f t="shared" si="17"/>
        <v>2.5406555870561647</v>
      </c>
      <c r="AO60" s="27">
        <f t="shared" si="18"/>
        <v>2.020466651421529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107.2744675218477</v>
      </c>
      <c r="C61" s="27">
        <v>178.52997307852561</v>
      </c>
      <c r="D61" s="27">
        <v>113.37098149747722</v>
      </c>
      <c r="E61" s="27">
        <v>107.93687182593909</v>
      </c>
      <c r="F61" s="27">
        <v>111.36185859131919</v>
      </c>
      <c r="G61" s="27">
        <v>110.71584524494563</v>
      </c>
      <c r="H61" s="27">
        <v>114.28721806188794</v>
      </c>
      <c r="I61" s="27">
        <v>119.20657949022811</v>
      </c>
      <c r="J61" s="27">
        <v>114.55198934979109</v>
      </c>
      <c r="K61" s="27">
        <v>124.51844433367107</v>
      </c>
      <c r="L61" s="27">
        <v>115.88585269502444</v>
      </c>
      <c r="M61" s="27">
        <v>110.03321237868093</v>
      </c>
      <c r="N61" s="27">
        <v>111.97291809429336</v>
      </c>
      <c r="O61" s="27">
        <v>112.87995848717139</v>
      </c>
      <c r="P61" s="27">
        <v>102.66739707772871</v>
      </c>
      <c r="Q61" s="27">
        <v>132.32795274187885</v>
      </c>
      <c r="R61" s="27">
        <v>118.41446916229611</v>
      </c>
      <c r="S61" s="27">
        <v>116.28274812162437</v>
      </c>
      <c r="T61" s="27">
        <v>113.77473537914851</v>
      </c>
      <c r="U61" s="23"/>
      <c r="V61" s="40">
        <v>42856</v>
      </c>
      <c r="W61" s="27">
        <f t="shared" si="0"/>
        <v>2.376032185109068</v>
      </c>
      <c r="X61" s="27">
        <f t="shared" si="1"/>
        <v>43.962851690004811</v>
      </c>
      <c r="Y61" s="27">
        <f t="shared" si="2"/>
        <v>-0.77122275398609474</v>
      </c>
      <c r="Z61" s="27">
        <f t="shared" si="3"/>
        <v>-0.84729412090072742</v>
      </c>
      <c r="AA61" s="27">
        <f t="shared" si="4"/>
        <v>2.3344940229755622</v>
      </c>
      <c r="AB61" s="27">
        <f t="shared" si="5"/>
        <v>0.63275524887281165</v>
      </c>
      <c r="AC61" s="27">
        <f t="shared" si="6"/>
        <v>0.45275374092076959</v>
      </c>
      <c r="AD61" s="27">
        <f t="shared" si="7"/>
        <v>2.5218520015626353</v>
      </c>
      <c r="AE61" s="27">
        <f t="shared" si="8"/>
        <v>2.1685338387170958</v>
      </c>
      <c r="AF61" s="27">
        <f t="shared" si="9"/>
        <v>6.8904157724509929</v>
      </c>
      <c r="AG61" s="27">
        <f t="shared" si="10"/>
        <v>3.3697882574173548</v>
      </c>
      <c r="AH61" s="27">
        <f t="shared" si="11"/>
        <v>4.1194588557868599</v>
      </c>
      <c r="AI61" s="27">
        <f t="shared" si="12"/>
        <v>1.277207635966775</v>
      </c>
      <c r="AJ61" s="27">
        <f t="shared" si="13"/>
        <v>3.0209352418245032</v>
      </c>
      <c r="AK61" s="27">
        <f t="shared" si="14"/>
        <v>1.7572256842002645</v>
      </c>
      <c r="AL61" s="27">
        <f t="shared" si="15"/>
        <v>11.17642984104252</v>
      </c>
      <c r="AM61" s="27">
        <f t="shared" si="16"/>
        <v>3.890228850128679</v>
      </c>
      <c r="AN61" s="27">
        <f t="shared" si="17"/>
        <v>2.2818082792913685</v>
      </c>
      <c r="AO61" s="27">
        <f t="shared" si="18"/>
        <v>2.3257627393594902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103.20415690357471</v>
      </c>
      <c r="C62" s="27">
        <v>82.984989803633312</v>
      </c>
      <c r="D62" s="27">
        <v>109.78973968810571</v>
      </c>
      <c r="E62" s="27">
        <v>117.11930733571806</v>
      </c>
      <c r="F62" s="27">
        <v>107.71508630162583</v>
      </c>
      <c r="G62" s="27">
        <v>109.8009720558218</v>
      </c>
      <c r="H62" s="27">
        <v>111.98125670125476</v>
      </c>
      <c r="I62" s="27">
        <v>120.42700397875055</v>
      </c>
      <c r="J62" s="27">
        <v>115.03662441624297</v>
      </c>
      <c r="K62" s="27">
        <v>124.38364873232248</v>
      </c>
      <c r="L62" s="27">
        <v>116.00433390945979</v>
      </c>
      <c r="M62" s="27">
        <v>105.15946405366385</v>
      </c>
      <c r="N62" s="27">
        <v>108.2563998644786</v>
      </c>
      <c r="O62" s="27">
        <v>113.20853952573421</v>
      </c>
      <c r="P62" s="27">
        <v>102.72617271312538</v>
      </c>
      <c r="Q62" s="27">
        <v>125.9482192240928</v>
      </c>
      <c r="R62" s="27">
        <v>116.46968829257358</v>
      </c>
      <c r="S62" s="27">
        <v>116.11692828974317</v>
      </c>
      <c r="T62" s="27">
        <v>111.466771459051</v>
      </c>
      <c r="U62" s="23"/>
      <c r="V62" s="40">
        <v>42887</v>
      </c>
      <c r="W62" s="27">
        <f t="shared" si="0"/>
        <v>3.7743608209958666</v>
      </c>
      <c r="X62" s="27">
        <f t="shared" si="1"/>
        <v>-48.65246584145121</v>
      </c>
      <c r="Y62" s="27">
        <f t="shared" si="2"/>
        <v>4.272503345235009</v>
      </c>
      <c r="Z62" s="27">
        <f t="shared" si="3"/>
        <v>13.611642423616161</v>
      </c>
      <c r="AA62" s="27">
        <f t="shared" si="4"/>
        <v>3.8264484861051216</v>
      </c>
      <c r="AB62" s="27">
        <f t="shared" si="5"/>
        <v>1.7232268409122184</v>
      </c>
      <c r="AC62" s="27">
        <f t="shared" si="6"/>
        <v>2.6103390826973509</v>
      </c>
      <c r="AD62" s="27">
        <f t="shared" si="7"/>
        <v>7.7848823754670775</v>
      </c>
      <c r="AE62" s="27">
        <f t="shared" si="8"/>
        <v>4.4087074808699924</v>
      </c>
      <c r="AF62" s="27">
        <f t="shared" si="9"/>
        <v>0.40712650576584508</v>
      </c>
      <c r="AG62" s="27">
        <f t="shared" si="10"/>
        <v>3.6031275807760608</v>
      </c>
      <c r="AH62" s="27">
        <f t="shared" si="11"/>
        <v>4.3916825116438361</v>
      </c>
      <c r="AI62" s="27">
        <f t="shared" si="12"/>
        <v>2.9349304906507427</v>
      </c>
      <c r="AJ62" s="27">
        <f t="shared" si="13"/>
        <v>3.147530986655056</v>
      </c>
      <c r="AK62" s="27">
        <f t="shared" si="14"/>
        <v>1.5203852223351504</v>
      </c>
      <c r="AL62" s="27">
        <f t="shared" si="15"/>
        <v>2.3735977426280215</v>
      </c>
      <c r="AM62" s="27">
        <f t="shared" si="16"/>
        <v>2.2154189272939391</v>
      </c>
      <c r="AN62" s="27">
        <f t="shared" si="17"/>
        <v>4.7320808191290382</v>
      </c>
      <c r="AO62" s="27">
        <f t="shared" si="18"/>
        <v>2.8314173454895126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103.18806892935103</v>
      </c>
      <c r="C63" s="27">
        <v>61.029261015226403</v>
      </c>
      <c r="D63" s="27">
        <v>113.29189859622775</v>
      </c>
      <c r="E63" s="27">
        <v>118.39432473292743</v>
      </c>
      <c r="F63" s="27">
        <v>115.67020861242545</v>
      </c>
      <c r="G63" s="27">
        <v>111.4732263506265</v>
      </c>
      <c r="H63" s="27">
        <v>111.43532847144147</v>
      </c>
      <c r="I63" s="27">
        <v>131.44084760899051</v>
      </c>
      <c r="J63" s="27">
        <v>117.30224046150877</v>
      </c>
      <c r="K63" s="27">
        <v>126.31155662309692</v>
      </c>
      <c r="L63" s="27">
        <v>116.74996965070008</v>
      </c>
      <c r="M63" s="27">
        <v>109.14428560832651</v>
      </c>
      <c r="N63" s="27">
        <v>107.19576300891566</v>
      </c>
      <c r="O63" s="27">
        <v>113.91863405547676</v>
      </c>
      <c r="P63" s="27">
        <v>111.82879835588835</v>
      </c>
      <c r="Q63" s="27">
        <v>128.7076925848138</v>
      </c>
      <c r="R63" s="27">
        <v>115.84045816481733</v>
      </c>
      <c r="S63" s="27">
        <v>117.32132253861377</v>
      </c>
      <c r="T63" s="27">
        <v>113.70320332429819</v>
      </c>
      <c r="U63" s="23"/>
      <c r="V63" s="40">
        <v>42917</v>
      </c>
      <c r="W63" s="27">
        <f t="shared" si="0"/>
        <v>4.2030420991838469</v>
      </c>
      <c r="X63" s="27">
        <f t="shared" si="1"/>
        <v>-51.21771866889209</v>
      </c>
      <c r="Y63" s="27">
        <f t="shared" si="2"/>
        <v>4.4669342425040668</v>
      </c>
      <c r="Z63" s="27">
        <f t="shared" si="3"/>
        <v>12.126924048082628</v>
      </c>
      <c r="AA63" s="27">
        <f t="shared" si="4"/>
        <v>8.7397548361011843</v>
      </c>
      <c r="AB63" s="27">
        <f t="shared" si="5"/>
        <v>3.3530516472750662</v>
      </c>
      <c r="AC63" s="27">
        <f t="shared" si="6"/>
        <v>3.0564853951579209</v>
      </c>
      <c r="AD63" s="27">
        <f t="shared" si="7"/>
        <v>4.4984913265536051</v>
      </c>
      <c r="AE63" s="27">
        <f t="shared" si="8"/>
        <v>8.0727921883977132</v>
      </c>
      <c r="AF63" s="27">
        <f t="shared" si="9"/>
        <v>8.1732237847361517</v>
      </c>
      <c r="AG63" s="27">
        <f t="shared" si="10"/>
        <v>3.9687246495845727</v>
      </c>
      <c r="AH63" s="27">
        <f t="shared" si="11"/>
        <v>4.0125783685604119</v>
      </c>
      <c r="AI63" s="27">
        <f t="shared" si="12"/>
        <v>2.7766442395227671</v>
      </c>
      <c r="AJ63" s="27">
        <f t="shared" si="13"/>
        <v>3.9018931186544989</v>
      </c>
      <c r="AK63" s="27">
        <f t="shared" si="14"/>
        <v>1.3280616261468481</v>
      </c>
      <c r="AL63" s="27">
        <f t="shared" si="15"/>
        <v>-1.806546252345413</v>
      </c>
      <c r="AM63" s="27">
        <f t="shared" si="16"/>
        <v>3.7651774597759839</v>
      </c>
      <c r="AN63" s="27">
        <f t="shared" si="17"/>
        <v>6.5043363988601612</v>
      </c>
      <c r="AO63" s="27">
        <f t="shared" si="18"/>
        <v>4.0137468183881282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106.50109530740382</v>
      </c>
      <c r="C64" s="27">
        <v>65.171057388426476</v>
      </c>
      <c r="D64" s="27">
        <v>109.17684725781329</v>
      </c>
      <c r="E64" s="27">
        <v>118.80176913285466</v>
      </c>
      <c r="F64" s="27">
        <v>121.7156350835733</v>
      </c>
      <c r="G64" s="27">
        <v>113.81020109106767</v>
      </c>
      <c r="H64" s="27">
        <v>113.3009746305129</v>
      </c>
      <c r="I64" s="27">
        <v>120.00681501211854</v>
      </c>
      <c r="J64" s="27">
        <v>115.4798072830264</v>
      </c>
      <c r="K64" s="27">
        <v>123.01976969206369</v>
      </c>
      <c r="L64" s="27">
        <v>117.15012028832987</v>
      </c>
      <c r="M64" s="27">
        <v>106.83783051773362</v>
      </c>
      <c r="N64" s="27">
        <v>106.22237991330978</v>
      </c>
      <c r="O64" s="27">
        <v>114.1374376685429</v>
      </c>
      <c r="P64" s="27">
        <v>112.52437422497016</v>
      </c>
      <c r="Q64" s="27">
        <v>130.73908476609671</v>
      </c>
      <c r="R64" s="27">
        <v>115.46978402602028</v>
      </c>
      <c r="S64" s="27">
        <v>117.17867388071375</v>
      </c>
      <c r="T64" s="27">
        <v>113.79705461867512</v>
      </c>
      <c r="U64" s="23"/>
      <c r="V64" s="40">
        <v>42948</v>
      </c>
      <c r="W64" s="27">
        <f t="shared" si="0"/>
        <v>2.0424959479212106</v>
      </c>
      <c r="X64" s="27">
        <f t="shared" si="1"/>
        <v>-57.215842692545962</v>
      </c>
      <c r="Y64" s="27">
        <f t="shared" si="2"/>
        <v>2.8096152483914949</v>
      </c>
      <c r="Z64" s="27">
        <f t="shared" si="3"/>
        <v>8.8186227988769588</v>
      </c>
      <c r="AA64" s="27">
        <f t="shared" si="4"/>
        <v>10.091034977483886</v>
      </c>
      <c r="AB64" s="27">
        <f t="shared" si="5"/>
        <v>3.5449950537657315</v>
      </c>
      <c r="AC64" s="27">
        <f t="shared" si="6"/>
        <v>2.0432942223914665</v>
      </c>
      <c r="AD64" s="27">
        <f t="shared" si="7"/>
        <v>5.7431880582231969</v>
      </c>
      <c r="AE64" s="27">
        <f t="shared" si="8"/>
        <v>5.2531445037011508</v>
      </c>
      <c r="AF64" s="27">
        <f t="shared" si="9"/>
        <v>7.1526758296083273</v>
      </c>
      <c r="AG64" s="27">
        <f t="shared" si="10"/>
        <v>3.9380136039758611</v>
      </c>
      <c r="AH64" s="27">
        <f t="shared" si="11"/>
        <v>2.6854993659976714</v>
      </c>
      <c r="AI64" s="27">
        <f t="shared" si="12"/>
        <v>2.7118121907454338</v>
      </c>
      <c r="AJ64" s="27">
        <f t="shared" si="13"/>
        <v>4.2308425710534152</v>
      </c>
      <c r="AK64" s="27">
        <f t="shared" si="14"/>
        <v>1.4249438078206964</v>
      </c>
      <c r="AL64" s="27">
        <f t="shared" si="15"/>
        <v>1.1646222230683207</v>
      </c>
      <c r="AM64" s="27">
        <f t="shared" si="16"/>
        <v>0.53241946080756009</v>
      </c>
      <c r="AN64" s="27">
        <f t="shared" si="17"/>
        <v>4.4394305934412017</v>
      </c>
      <c r="AO64" s="27">
        <f t="shared" si="18"/>
        <v>3.0994132218013846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103.64347125273896</v>
      </c>
      <c r="C65" s="27">
        <v>63.262710878533191</v>
      </c>
      <c r="D65" s="27">
        <v>106.07223891598862</v>
      </c>
      <c r="E65" s="27">
        <v>116.91400040533854</v>
      </c>
      <c r="F65" s="27">
        <v>114.97617009480601</v>
      </c>
      <c r="G65" s="27">
        <v>114.76581962874195</v>
      </c>
      <c r="H65" s="27">
        <v>112.00969231613004</v>
      </c>
      <c r="I65" s="27">
        <v>115.34181036358692</v>
      </c>
      <c r="J65" s="27">
        <v>111.77135242098666</v>
      </c>
      <c r="K65" s="27">
        <v>127.16926491696445</v>
      </c>
      <c r="L65" s="27">
        <v>117.19844749700991</v>
      </c>
      <c r="M65" s="27">
        <v>102.29525950405333</v>
      </c>
      <c r="N65" s="27">
        <v>109.27745408846438</v>
      </c>
      <c r="O65" s="27">
        <v>113.8456257791682</v>
      </c>
      <c r="P65" s="27">
        <v>104.79188556835628</v>
      </c>
      <c r="Q65" s="27">
        <v>126.07605240576899</v>
      </c>
      <c r="R65" s="27">
        <v>111.27758949993152</v>
      </c>
      <c r="S65" s="27">
        <v>116.67778635410508</v>
      </c>
      <c r="T65" s="27">
        <v>111.95068744489635</v>
      </c>
      <c r="U65" s="23"/>
      <c r="V65" s="40">
        <v>42979</v>
      </c>
      <c r="W65" s="27">
        <f t="shared" si="0"/>
        <v>3.429982809702409</v>
      </c>
      <c r="X65" s="27">
        <f t="shared" si="1"/>
        <v>-50.172158824605702</v>
      </c>
      <c r="Y65" s="27">
        <f t="shared" si="2"/>
        <v>2.9614044590151849</v>
      </c>
      <c r="Z65" s="27">
        <f t="shared" si="3"/>
        <v>0.47042387174720091</v>
      </c>
      <c r="AA65" s="27">
        <f t="shared" si="4"/>
        <v>7.672562109455086</v>
      </c>
      <c r="AB65" s="27">
        <f t="shared" si="5"/>
        <v>3.0467057677105629</v>
      </c>
      <c r="AC65" s="27">
        <f t="shared" si="6"/>
        <v>-0.50185616227723528</v>
      </c>
      <c r="AD65" s="27">
        <f t="shared" si="7"/>
        <v>2.6791797394533035</v>
      </c>
      <c r="AE65" s="27">
        <f t="shared" si="8"/>
        <v>-1.415451503903185</v>
      </c>
      <c r="AF65" s="27">
        <f t="shared" si="9"/>
        <v>-3.2967767893160413</v>
      </c>
      <c r="AG65" s="27">
        <f t="shared" si="10"/>
        <v>3.7459629292021503</v>
      </c>
      <c r="AH65" s="27">
        <f t="shared" si="11"/>
        <v>1.7171840111546857</v>
      </c>
      <c r="AI65" s="27">
        <f t="shared" si="12"/>
        <v>2.9567871224392519</v>
      </c>
      <c r="AJ65" s="27">
        <f t="shared" si="13"/>
        <v>3.1160427046000905</v>
      </c>
      <c r="AK65" s="27">
        <f t="shared" si="14"/>
        <v>0.65073800104676138</v>
      </c>
      <c r="AL65" s="27">
        <f t="shared" si="15"/>
        <v>3.0544659858287844</v>
      </c>
      <c r="AM65" s="27">
        <f t="shared" si="16"/>
        <v>1.7715246448505724</v>
      </c>
      <c r="AN65" s="27">
        <f t="shared" si="17"/>
        <v>2.1399553821984512</v>
      </c>
      <c r="AO65" s="27">
        <f t="shared" si="18"/>
        <v>2.0092347368639878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101.55442574324695</v>
      </c>
      <c r="C66" s="27">
        <v>61.922019306897148</v>
      </c>
      <c r="D66" s="27">
        <v>108.71836069837727</v>
      </c>
      <c r="E66" s="27">
        <v>123.56538737142824</v>
      </c>
      <c r="F66" s="27">
        <v>114.94202378208364</v>
      </c>
      <c r="G66" s="27">
        <v>116.93047733228606</v>
      </c>
      <c r="H66" s="27">
        <v>115.58004683430941</v>
      </c>
      <c r="I66" s="27">
        <v>124.98327693453996</v>
      </c>
      <c r="J66" s="27">
        <v>120.1720400592765</v>
      </c>
      <c r="K66" s="27">
        <v>126.9100908106938</v>
      </c>
      <c r="L66" s="27">
        <v>118.57453314916194</v>
      </c>
      <c r="M66" s="27">
        <v>112.60251699305294</v>
      </c>
      <c r="N66" s="27">
        <v>115.42670071794477</v>
      </c>
      <c r="O66" s="27">
        <v>113.60451448294558</v>
      </c>
      <c r="P66" s="27">
        <v>89.998507330354428</v>
      </c>
      <c r="Q66" s="27">
        <v>129.24153746199698</v>
      </c>
      <c r="R66" s="27">
        <v>115.46448996063287</v>
      </c>
      <c r="S66" s="27">
        <v>118.96480355335976</v>
      </c>
      <c r="T66" s="27">
        <v>113.62933832412124</v>
      </c>
      <c r="U66" s="23"/>
      <c r="V66" s="40">
        <v>43009</v>
      </c>
      <c r="W66" s="27">
        <f t="shared" si="0"/>
        <v>4.0103032495278939</v>
      </c>
      <c r="X66" s="27">
        <f t="shared" si="1"/>
        <v>-47.542016373989426</v>
      </c>
      <c r="Y66" s="27">
        <f t="shared" si="2"/>
        <v>2.4744043289449849</v>
      </c>
      <c r="Z66" s="27">
        <f t="shared" si="3"/>
        <v>11.600157607704944</v>
      </c>
      <c r="AA66" s="27">
        <f t="shared" si="4"/>
        <v>-2.1790384281701165</v>
      </c>
      <c r="AB66" s="27">
        <f t="shared" si="5"/>
        <v>3.3366729900412082</v>
      </c>
      <c r="AC66" s="27">
        <f t="shared" si="6"/>
        <v>0.93561878511630425</v>
      </c>
      <c r="AD66" s="27">
        <f t="shared" si="7"/>
        <v>0.23575048275108657</v>
      </c>
      <c r="AE66" s="27">
        <f t="shared" si="8"/>
        <v>10.113756063000267</v>
      </c>
      <c r="AF66" s="27">
        <f t="shared" si="9"/>
        <v>5.0133599977155683</v>
      </c>
      <c r="AG66" s="27">
        <f t="shared" si="10"/>
        <v>3.8364261002838305</v>
      </c>
      <c r="AH66" s="27">
        <f t="shared" si="11"/>
        <v>3.8243177177809144</v>
      </c>
      <c r="AI66" s="27">
        <f t="shared" si="12"/>
        <v>3.1875399912408113</v>
      </c>
      <c r="AJ66" s="27">
        <f t="shared" si="13"/>
        <v>2.6226711409350116</v>
      </c>
      <c r="AK66" s="27">
        <f t="shared" si="14"/>
        <v>-0.14272673657390555</v>
      </c>
      <c r="AL66" s="27">
        <f t="shared" si="15"/>
        <v>4.8136452630228348</v>
      </c>
      <c r="AM66" s="27">
        <f t="shared" si="16"/>
        <v>4.0996877838022954</v>
      </c>
      <c r="AN66" s="27">
        <f t="shared" si="17"/>
        <v>4.0665648550965727</v>
      </c>
      <c r="AO66" s="27">
        <f t="shared" si="18"/>
        <v>2.9637216909308819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109.31699814663088</v>
      </c>
      <c r="C67" s="27">
        <v>59.154692146595707</v>
      </c>
      <c r="D67" s="27">
        <v>118.36940138286349</v>
      </c>
      <c r="E67" s="27">
        <v>125.01207791872189</v>
      </c>
      <c r="F67" s="27">
        <v>118.96248280430365</v>
      </c>
      <c r="G67" s="27">
        <v>120.57702542821278</v>
      </c>
      <c r="H67" s="27">
        <v>118.4811723130927</v>
      </c>
      <c r="I67" s="27">
        <v>122.22903884530081</v>
      </c>
      <c r="J67" s="27">
        <v>115.41335821874222</v>
      </c>
      <c r="K67" s="27">
        <v>128.23371790308346</v>
      </c>
      <c r="L67" s="27">
        <v>119.14654469269499</v>
      </c>
      <c r="M67" s="27">
        <v>116.28197128745805</v>
      </c>
      <c r="N67" s="27">
        <v>123.69792261535322</v>
      </c>
      <c r="O67" s="27">
        <v>113.80743072992627</v>
      </c>
      <c r="P67" s="27">
        <v>87.27811110655631</v>
      </c>
      <c r="Q67" s="27">
        <v>125.72250786927225</v>
      </c>
      <c r="R67" s="27">
        <v>111.07698911997122</v>
      </c>
      <c r="S67" s="27">
        <v>124.31923344808197</v>
      </c>
      <c r="T67" s="27">
        <v>116.90554989174383</v>
      </c>
      <c r="U67" s="23"/>
      <c r="V67" s="40">
        <v>43040</v>
      </c>
      <c r="W67" s="27">
        <f t="shared" si="0"/>
        <v>1.8019398122125523</v>
      </c>
      <c r="X67" s="27">
        <f t="shared" si="1"/>
        <v>-56.080384044382953</v>
      </c>
      <c r="Y67" s="27">
        <f t="shared" si="2"/>
        <v>4.222191943857041</v>
      </c>
      <c r="Z67" s="27">
        <f t="shared" si="3"/>
        <v>2.3291184727973757</v>
      </c>
      <c r="AA67" s="27">
        <f t="shared" si="4"/>
        <v>-4.2546388989005663</v>
      </c>
      <c r="AB67" s="27">
        <f t="shared" si="5"/>
        <v>2.5814272780008309</v>
      </c>
      <c r="AC67" s="27">
        <f t="shared" si="6"/>
        <v>-0.48939801594065102</v>
      </c>
      <c r="AD67" s="27">
        <f t="shared" si="7"/>
        <v>3.3878305102940942</v>
      </c>
      <c r="AE67" s="27">
        <f t="shared" si="8"/>
        <v>0.70478050939672698</v>
      </c>
      <c r="AF67" s="27">
        <f t="shared" si="9"/>
        <v>-3.0954402558397334</v>
      </c>
      <c r="AG67" s="27">
        <f t="shared" si="10"/>
        <v>3.605777173682128</v>
      </c>
      <c r="AH67" s="27">
        <f t="shared" si="11"/>
        <v>2.1994319446975794</v>
      </c>
      <c r="AI67" s="27">
        <f t="shared" si="12"/>
        <v>6.7900363761899172</v>
      </c>
      <c r="AJ67" s="27">
        <f t="shared" si="13"/>
        <v>1.9649986099737902</v>
      </c>
      <c r="AK67" s="27">
        <f t="shared" si="14"/>
        <v>-0.38509732001250541</v>
      </c>
      <c r="AL67" s="27">
        <f t="shared" si="15"/>
        <v>3.3003085719027041</v>
      </c>
      <c r="AM67" s="27">
        <f t="shared" si="16"/>
        <v>-0.58520226216035098</v>
      </c>
      <c r="AN67" s="27">
        <f t="shared" si="17"/>
        <v>6.5646255351107072</v>
      </c>
      <c r="AO67" s="27">
        <f t="shared" si="18"/>
        <v>1.6829043036546238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114.1182135984704</v>
      </c>
      <c r="C68" s="28">
        <v>61.684386787066963</v>
      </c>
      <c r="D68" s="28">
        <v>121.30389599401525</v>
      </c>
      <c r="E68" s="28">
        <v>125.24872354608962</v>
      </c>
      <c r="F68" s="28">
        <v>114.57546713766635</v>
      </c>
      <c r="G68" s="28">
        <v>121.80727323408401</v>
      </c>
      <c r="H68" s="28">
        <v>125.18088973267524</v>
      </c>
      <c r="I68" s="28">
        <v>147.64705341317676</v>
      </c>
      <c r="J68" s="28">
        <v>150.64104863601449</v>
      </c>
      <c r="K68" s="28">
        <v>139.58047814878302</v>
      </c>
      <c r="L68" s="28">
        <v>120.53431967493256</v>
      </c>
      <c r="M68" s="28">
        <v>128.24496167000478</v>
      </c>
      <c r="N68" s="28">
        <v>134.93373782434028</v>
      </c>
      <c r="O68" s="28">
        <v>115.84644080039661</v>
      </c>
      <c r="P68" s="28">
        <v>97.59238514040247</v>
      </c>
      <c r="Q68" s="28">
        <v>139.40523698593015</v>
      </c>
      <c r="R68" s="28">
        <v>109.59245538243802</v>
      </c>
      <c r="S68" s="28">
        <v>129.5084493243084</v>
      </c>
      <c r="T68" s="28">
        <v>122.53008160210754</v>
      </c>
      <c r="U68" s="23"/>
      <c r="V68" s="41">
        <v>43070</v>
      </c>
      <c r="W68" s="28">
        <f t="shared" si="0"/>
        <v>1.1833712350270247</v>
      </c>
      <c r="X68" s="28">
        <f t="shared" si="1"/>
        <v>-61.237925602255508</v>
      </c>
      <c r="Y68" s="28">
        <f t="shared" si="2"/>
        <v>-0.45819771803732579</v>
      </c>
      <c r="Z68" s="28">
        <f t="shared" si="3"/>
        <v>2.3480454528332473</v>
      </c>
      <c r="AA68" s="28">
        <f t="shared" si="4"/>
        <v>-3.4518922612384273</v>
      </c>
      <c r="AB68" s="28">
        <f t="shared" si="5"/>
        <v>1.8497458148547281</v>
      </c>
      <c r="AC68" s="28">
        <f t="shared" si="6"/>
        <v>-1.7559774168677649</v>
      </c>
      <c r="AD68" s="28">
        <f t="shared" si="7"/>
        <v>4.7586392781533391</v>
      </c>
      <c r="AE68" s="28">
        <f t="shared" si="8"/>
        <v>9.0958673265121348</v>
      </c>
      <c r="AF68" s="28">
        <f t="shared" si="9"/>
        <v>7.6159483565163839</v>
      </c>
      <c r="AG68" s="28">
        <f t="shared" si="10"/>
        <v>3.3590687570261224</v>
      </c>
      <c r="AH68" s="28">
        <f t="shared" si="11"/>
        <v>0.19745416074341904</v>
      </c>
      <c r="AI68" s="28">
        <f t="shared" si="12"/>
        <v>1.2175331058560204</v>
      </c>
      <c r="AJ68" s="28">
        <f t="shared" si="13"/>
        <v>2.8203787195464542</v>
      </c>
      <c r="AK68" s="28">
        <f t="shared" si="14"/>
        <v>2.7942878297665175E-2</v>
      </c>
      <c r="AL68" s="28">
        <f t="shared" si="15"/>
        <v>12.554213832119515</v>
      </c>
      <c r="AM68" s="28">
        <f t="shared" si="16"/>
        <v>0.63599295333216332</v>
      </c>
      <c r="AN68" s="28">
        <f t="shared" si="17"/>
        <v>7.6756649644469803</v>
      </c>
      <c r="AO68" s="28">
        <f t="shared" si="18"/>
        <v>1.5644021672183328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115.98464919471466</v>
      </c>
      <c r="C69" s="29">
        <v>64.313611365760764</v>
      </c>
      <c r="D69" s="29">
        <v>117.31539741599434</v>
      </c>
      <c r="E69" s="29">
        <v>125.14317825103703</v>
      </c>
      <c r="F69" s="29">
        <v>103.37388564310042</v>
      </c>
      <c r="G69" s="29">
        <v>117.467806488923</v>
      </c>
      <c r="H69" s="29">
        <v>116.94741389259947</v>
      </c>
      <c r="I69" s="29">
        <v>115.45620681137412</v>
      </c>
      <c r="J69" s="29">
        <v>112.92309381246085</v>
      </c>
      <c r="K69" s="29">
        <v>143.5908238001285</v>
      </c>
      <c r="L69" s="29">
        <v>118.75552167406046</v>
      </c>
      <c r="M69" s="29">
        <v>109.425822460429</v>
      </c>
      <c r="N69" s="29">
        <v>115.76051880890333</v>
      </c>
      <c r="O69" s="29">
        <v>112.15680141474435</v>
      </c>
      <c r="P69" s="29">
        <v>108.77396966261925</v>
      </c>
      <c r="Q69" s="29">
        <v>126.74386152154604</v>
      </c>
      <c r="R69" s="29">
        <v>118.20220663539867</v>
      </c>
      <c r="S69" s="29">
        <v>127.14140074642174</v>
      </c>
      <c r="T69" s="29">
        <v>117.23181293498018</v>
      </c>
      <c r="U69" s="23"/>
      <c r="V69" s="42">
        <v>43101</v>
      </c>
      <c r="W69" s="29">
        <f t="shared" si="0"/>
        <v>0.72296444062654075</v>
      </c>
      <c r="X69" s="29">
        <f t="shared" si="1"/>
        <v>-57.467183326530815</v>
      </c>
      <c r="Y69" s="29">
        <f t="shared" si="2"/>
        <v>1.5850751290229681</v>
      </c>
      <c r="Z69" s="29">
        <f t="shared" si="3"/>
        <v>6.8278447423083151</v>
      </c>
      <c r="AA69" s="29">
        <f t="shared" si="4"/>
        <v>-3.3914097004663546</v>
      </c>
      <c r="AB69" s="29">
        <f t="shared" si="5"/>
        <v>2.6249238796132772</v>
      </c>
      <c r="AC69" s="29">
        <f t="shared" si="6"/>
        <v>0.14094841461360375</v>
      </c>
      <c r="AD69" s="29">
        <f t="shared" si="7"/>
        <v>2.5894706866339163</v>
      </c>
      <c r="AE69" s="29">
        <f t="shared" si="8"/>
        <v>-0.51671071496949139</v>
      </c>
      <c r="AF69" s="29">
        <f t="shared" si="9"/>
        <v>2.3490279286451567</v>
      </c>
      <c r="AG69" s="29">
        <f t="shared" si="10"/>
        <v>3.6284221557129115</v>
      </c>
      <c r="AH69" s="29">
        <f t="shared" si="11"/>
        <v>2.046497426387333</v>
      </c>
      <c r="AI69" s="29">
        <f t="shared" si="12"/>
        <v>1.884422405355977</v>
      </c>
      <c r="AJ69" s="29">
        <f t="shared" si="13"/>
        <v>2.3782235874023456</v>
      </c>
      <c r="AK69" s="29">
        <f t="shared" si="14"/>
        <v>2.6875375877351075</v>
      </c>
      <c r="AL69" s="29">
        <f t="shared" si="15"/>
        <v>5.8326872308922049</v>
      </c>
      <c r="AM69" s="29">
        <f t="shared" si="16"/>
        <v>4.23275903182126</v>
      </c>
      <c r="AN69" s="29">
        <f t="shared" si="17"/>
        <v>6.477781437162605</v>
      </c>
      <c r="AO69" s="29">
        <f t="shared" si="18"/>
        <v>1.6683075654369901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121.31587303463135</v>
      </c>
      <c r="C70" s="31">
        <v>63.498125337352064</v>
      </c>
      <c r="D70" s="31">
        <v>117.31440704442035</v>
      </c>
      <c r="E70" s="31">
        <v>118.92203876860032</v>
      </c>
      <c r="F70" s="31">
        <v>108.23738279633562</v>
      </c>
      <c r="G70" s="31">
        <v>113.92085449033476</v>
      </c>
      <c r="H70" s="31">
        <v>116.90735676431575</v>
      </c>
      <c r="I70" s="31">
        <v>108.88743864950642</v>
      </c>
      <c r="J70" s="31">
        <v>113.40277797140043</v>
      </c>
      <c r="K70" s="31">
        <v>123.04588739664686</v>
      </c>
      <c r="L70" s="31">
        <v>118.45776103462633</v>
      </c>
      <c r="M70" s="31">
        <v>110.9480488548807</v>
      </c>
      <c r="N70" s="31">
        <v>115.74736479837509</v>
      </c>
      <c r="O70" s="31">
        <v>117.10246932510658</v>
      </c>
      <c r="P70" s="31">
        <v>126.9056677726896</v>
      </c>
      <c r="Q70" s="31">
        <v>124.60446640415761</v>
      </c>
      <c r="R70" s="31">
        <v>115.48433145328755</v>
      </c>
      <c r="S70" s="31">
        <v>122.47146368398273</v>
      </c>
      <c r="T70" s="31">
        <v>117.04859172890684</v>
      </c>
      <c r="U70" s="23"/>
      <c r="V70" s="43">
        <v>43132</v>
      </c>
      <c r="W70" s="31">
        <f t="shared" si="0"/>
        <v>1.8110799734866561</v>
      </c>
      <c r="X70" s="31">
        <f t="shared" si="1"/>
        <v>-52.309521699247753</v>
      </c>
      <c r="Y70" s="31">
        <f t="shared" si="2"/>
        <v>3.7226685238305919</v>
      </c>
      <c r="Z70" s="31">
        <f t="shared" si="3"/>
        <v>7.8689300030549987</v>
      </c>
      <c r="AA70" s="31">
        <f t="shared" si="4"/>
        <v>-3.4080160611623E-2</v>
      </c>
      <c r="AB70" s="31">
        <f t="shared" si="5"/>
        <v>2.5558548112799144</v>
      </c>
      <c r="AC70" s="31">
        <f t="shared" si="6"/>
        <v>3.503436983130868</v>
      </c>
      <c r="AD70" s="31">
        <f t="shared" si="7"/>
        <v>3.8347168307579551</v>
      </c>
      <c r="AE70" s="31">
        <f t="shared" si="8"/>
        <v>2.8659914945304621</v>
      </c>
      <c r="AF70" s="31">
        <f t="shared" si="9"/>
        <v>0.8022123925162532</v>
      </c>
      <c r="AG70" s="31">
        <f t="shared" si="10"/>
        <v>3.8182177907166448</v>
      </c>
      <c r="AH70" s="31">
        <f t="shared" si="11"/>
        <v>2.371712229534225</v>
      </c>
      <c r="AI70" s="31">
        <f t="shared" si="12"/>
        <v>1.5322641245980435</v>
      </c>
      <c r="AJ70" s="31">
        <f t="shared" si="13"/>
        <v>2.7015776019153463</v>
      </c>
      <c r="AK70" s="31">
        <f t="shared" si="14"/>
        <v>1.9566795881210197</v>
      </c>
      <c r="AL70" s="31">
        <f t="shared" si="15"/>
        <v>2.6948298754019078</v>
      </c>
      <c r="AM70" s="31">
        <f t="shared" si="16"/>
        <v>3.9897491377865748</v>
      </c>
      <c r="AN70" s="31">
        <f t="shared" si="17"/>
        <v>5.205136619494624</v>
      </c>
      <c r="AO70" s="31">
        <f t="shared" si="18"/>
        <v>2.4432027803701288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127.63999055102749</v>
      </c>
      <c r="C71" s="31">
        <v>64.084998732940008</v>
      </c>
      <c r="D71" s="31">
        <v>124.96723306900232</v>
      </c>
      <c r="E71" s="31">
        <v>125.46244723457066</v>
      </c>
      <c r="F71" s="31">
        <v>103.18401630675018</v>
      </c>
      <c r="G71" s="31">
        <v>114.96367845129997</v>
      </c>
      <c r="H71" s="31">
        <v>120.75188878128543</v>
      </c>
      <c r="I71" s="31">
        <v>131.1885924680939</v>
      </c>
      <c r="J71" s="31">
        <v>121.2447535248503</v>
      </c>
      <c r="K71" s="31">
        <v>124.95230005906083</v>
      </c>
      <c r="L71" s="31">
        <v>120.00602988085583</v>
      </c>
      <c r="M71" s="31">
        <v>115.66018341996299</v>
      </c>
      <c r="N71" s="31">
        <v>122.28678624569224</v>
      </c>
      <c r="O71" s="31">
        <v>118.8923825747419</v>
      </c>
      <c r="P71" s="31">
        <v>128.26127976140265</v>
      </c>
      <c r="Q71" s="31">
        <v>131.3985904291124</v>
      </c>
      <c r="R71" s="31">
        <v>121.9633489176173</v>
      </c>
      <c r="S71" s="31">
        <v>123.06841650632862</v>
      </c>
      <c r="T71" s="31">
        <v>121.08975656706278</v>
      </c>
      <c r="U71" s="23"/>
      <c r="V71" s="43">
        <v>43160</v>
      </c>
      <c r="W71" s="31">
        <f t="shared" si="0"/>
        <v>2.0196533986482308</v>
      </c>
      <c r="X71" s="31">
        <f t="shared" si="1"/>
        <v>-55.463323489767866</v>
      </c>
      <c r="Y71" s="31">
        <f t="shared" si="2"/>
        <v>4.0053189924914108</v>
      </c>
      <c r="Z71" s="31">
        <f t="shared" si="3"/>
        <v>7.9591266165369206</v>
      </c>
      <c r="AA71" s="31">
        <f t="shared" si="4"/>
        <v>-0.60434907793184323</v>
      </c>
      <c r="AB71" s="31">
        <f t="shared" si="5"/>
        <v>2.1984405376695548</v>
      </c>
      <c r="AC71" s="31">
        <f t="shared" si="6"/>
        <v>3.6795698433925708</v>
      </c>
      <c r="AD71" s="31">
        <f t="shared" si="7"/>
        <v>13.11200834039326</v>
      </c>
      <c r="AE71" s="31">
        <f t="shared" si="8"/>
        <v>3.7424188159854879</v>
      </c>
      <c r="AF71" s="31">
        <f t="shared" si="9"/>
        <v>-0.31601986249637548</v>
      </c>
      <c r="AG71" s="31">
        <f t="shared" si="10"/>
        <v>4.0055635897263926</v>
      </c>
      <c r="AH71" s="31">
        <f t="shared" si="11"/>
        <v>1.5273454299551474</v>
      </c>
      <c r="AI71" s="31">
        <f t="shared" si="12"/>
        <v>1.2491048013761912</v>
      </c>
      <c r="AJ71" s="31">
        <f t="shared" si="13"/>
        <v>3.8542357917188639</v>
      </c>
      <c r="AK71" s="31">
        <f t="shared" si="14"/>
        <v>2.1870530175936835</v>
      </c>
      <c r="AL71" s="31">
        <f t="shared" si="15"/>
        <v>4.1636914871662043</v>
      </c>
      <c r="AM71" s="31">
        <f t="shared" si="16"/>
        <v>0.48324374638457357</v>
      </c>
      <c r="AN71" s="31">
        <f t="shared" si="17"/>
        <v>4.4006927430630896</v>
      </c>
      <c r="AO71" s="31">
        <f t="shared" si="18"/>
        <v>2.532208680478945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116.35215756722593</v>
      </c>
      <c r="C72" s="31">
        <v>68.672285943008788</v>
      </c>
      <c r="D72" s="31">
        <v>120.16656331087995</v>
      </c>
      <c r="E72" s="31">
        <v>116.65335359463465</v>
      </c>
      <c r="F72" s="31">
        <v>109.31474966911536</v>
      </c>
      <c r="G72" s="31">
        <v>116.75612303521874</v>
      </c>
      <c r="H72" s="31">
        <v>121.07561117375357</v>
      </c>
      <c r="I72" s="31">
        <v>119.26897910304415</v>
      </c>
      <c r="J72" s="31">
        <v>127.3301727466489</v>
      </c>
      <c r="K72" s="31">
        <v>127.74603228668978</v>
      </c>
      <c r="L72" s="31">
        <v>120.61981409392473</v>
      </c>
      <c r="M72" s="31">
        <v>118.66267592611928</v>
      </c>
      <c r="N72" s="31">
        <v>120.40704938421791</v>
      </c>
      <c r="O72" s="31">
        <v>119.16223737621273</v>
      </c>
      <c r="P72" s="31">
        <v>112.06637506225356</v>
      </c>
      <c r="Q72" s="31">
        <v>131.68121507680496</v>
      </c>
      <c r="R72" s="31">
        <v>122.71123290753562</v>
      </c>
      <c r="S72" s="31">
        <v>124.59906041489393</v>
      </c>
      <c r="T72" s="31">
        <v>119.11641853408219</v>
      </c>
      <c r="U72" s="23"/>
      <c r="V72" s="43">
        <v>43191</v>
      </c>
      <c r="W72" s="31">
        <f t="shared" si="0"/>
        <v>3.4975803648839303</v>
      </c>
      <c r="X72" s="31">
        <f t="shared" si="1"/>
        <v>-41.305450974090164</v>
      </c>
      <c r="Y72" s="31">
        <f t="shared" si="2"/>
        <v>5.0329626003247085</v>
      </c>
      <c r="Z72" s="31">
        <f t="shared" si="3"/>
        <v>5.7549866207080811</v>
      </c>
      <c r="AA72" s="31">
        <f t="shared" si="4"/>
        <v>2.9823476254680514</v>
      </c>
      <c r="AB72" s="31">
        <f t="shared" si="5"/>
        <v>3.6885400016290788</v>
      </c>
      <c r="AC72" s="31">
        <f t="shared" si="6"/>
        <v>3.9639720234260238</v>
      </c>
      <c r="AD72" s="31">
        <f t="shared" si="7"/>
        <v>-4.6472701748128458</v>
      </c>
      <c r="AE72" s="31">
        <f t="shared" si="8"/>
        <v>14.605054019475432</v>
      </c>
      <c r="AF72" s="31">
        <f t="shared" si="9"/>
        <v>0.64626258845264317</v>
      </c>
      <c r="AG72" s="31">
        <f t="shared" si="10"/>
        <v>4.2149433220327666</v>
      </c>
      <c r="AH72" s="31">
        <f t="shared" si="11"/>
        <v>2.0268306842941968</v>
      </c>
      <c r="AI72" s="31">
        <f t="shared" si="12"/>
        <v>4.609569374016246</v>
      </c>
      <c r="AJ72" s="31">
        <f t="shared" si="13"/>
        <v>5.0473146583313877</v>
      </c>
      <c r="AK72" s="31">
        <f t="shared" si="14"/>
        <v>1.9881548276812282</v>
      </c>
      <c r="AL72" s="31">
        <f t="shared" si="15"/>
        <v>9.7619622601577589</v>
      </c>
      <c r="AM72" s="31">
        <f t="shared" si="16"/>
        <v>5.4923755208706666</v>
      </c>
      <c r="AN72" s="31">
        <f t="shared" si="17"/>
        <v>5.428285873365283</v>
      </c>
      <c r="AO72" s="31">
        <f t="shared" si="18"/>
        <v>3.9141481746520981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111.83570807775051</v>
      </c>
      <c r="C73" s="31">
        <v>72.330106790941258</v>
      </c>
      <c r="D73" s="31">
        <v>117.67168851037786</v>
      </c>
      <c r="E73" s="31">
        <v>113.58474732808469</v>
      </c>
      <c r="F73" s="31">
        <v>121.25634468564402</v>
      </c>
      <c r="G73" s="31">
        <v>116.18228180741231</v>
      </c>
      <c r="H73" s="31">
        <v>119.95746489018561</v>
      </c>
      <c r="I73" s="31">
        <v>123.70118499919091</v>
      </c>
      <c r="J73" s="31">
        <v>135.20784820969703</v>
      </c>
      <c r="K73" s="31">
        <v>131.8289503062457</v>
      </c>
      <c r="L73" s="31">
        <v>121.07152545862652</v>
      </c>
      <c r="M73" s="31">
        <v>114.66816115383784</v>
      </c>
      <c r="N73" s="31">
        <v>117.60141737452238</v>
      </c>
      <c r="O73" s="31">
        <v>119.01488876253738</v>
      </c>
      <c r="P73" s="31">
        <v>104.59468523472796</v>
      </c>
      <c r="Q73" s="31">
        <v>131.06821761244649</v>
      </c>
      <c r="R73" s="31">
        <v>120.79929959408588</v>
      </c>
      <c r="S73" s="31">
        <v>124.26756364476915</v>
      </c>
      <c r="T73" s="31">
        <v>118.62769717304043</v>
      </c>
      <c r="U73" s="23"/>
      <c r="V73" s="43">
        <v>43221</v>
      </c>
      <c r="W73" s="31">
        <f t="shared" si="0"/>
        <v>4.2519349303447882</v>
      </c>
      <c r="X73" s="31">
        <f t="shared" si="1"/>
        <v>-59.485734779600747</v>
      </c>
      <c r="Y73" s="31">
        <f t="shared" si="2"/>
        <v>3.793481326609438</v>
      </c>
      <c r="Z73" s="31">
        <f t="shared" si="3"/>
        <v>5.2325728980301136</v>
      </c>
      <c r="AA73" s="31">
        <f t="shared" si="4"/>
        <v>8.8849864931188591</v>
      </c>
      <c r="AB73" s="31">
        <f t="shared" si="5"/>
        <v>4.9373570245278273</v>
      </c>
      <c r="AC73" s="31">
        <f t="shared" si="6"/>
        <v>4.9614006924441583</v>
      </c>
      <c r="AD73" s="31">
        <f t="shared" si="7"/>
        <v>3.7704340886077148</v>
      </c>
      <c r="AE73" s="31">
        <f t="shared" si="8"/>
        <v>18.031863939815224</v>
      </c>
      <c r="AF73" s="31">
        <f t="shared" si="9"/>
        <v>5.8710225715515207</v>
      </c>
      <c r="AG73" s="31">
        <f t="shared" si="10"/>
        <v>4.4748108962438806</v>
      </c>
      <c r="AH73" s="31">
        <f t="shared" si="11"/>
        <v>4.2123179674203044</v>
      </c>
      <c r="AI73" s="31">
        <f t="shared" si="12"/>
        <v>5.0266612463285156</v>
      </c>
      <c r="AJ73" s="31">
        <f t="shared" si="13"/>
        <v>5.4349154248344291</v>
      </c>
      <c r="AK73" s="31">
        <f t="shared" si="14"/>
        <v>1.8772153691011653</v>
      </c>
      <c r="AL73" s="31">
        <f t="shared" si="15"/>
        <v>-0.95197961075511728</v>
      </c>
      <c r="AM73" s="31">
        <f t="shared" si="16"/>
        <v>2.0139687731244749</v>
      </c>
      <c r="AN73" s="31">
        <f t="shared" si="17"/>
        <v>6.8667241290111036</v>
      </c>
      <c r="AO73" s="31">
        <f t="shared" si="18"/>
        <v>4.2654125080754426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106.33308738287374</v>
      </c>
      <c r="C74" s="31">
        <v>67.654326112751818</v>
      </c>
      <c r="D74" s="31">
        <v>113.01133449237221</v>
      </c>
      <c r="E74" s="31">
        <v>116.11071098182011</v>
      </c>
      <c r="F74" s="31">
        <v>120.23756191348586</v>
      </c>
      <c r="G74" s="31">
        <v>114.99544838698417</v>
      </c>
      <c r="H74" s="31">
        <v>116.25630833680121</v>
      </c>
      <c r="I74" s="31">
        <v>122.17311181913803</v>
      </c>
      <c r="J74" s="31">
        <v>117.70344714516723</v>
      </c>
      <c r="K74" s="31">
        <v>128.16157909959026</v>
      </c>
      <c r="L74" s="31">
        <v>120.99906548039334</v>
      </c>
      <c r="M74" s="31">
        <v>111.38975305492887</v>
      </c>
      <c r="N74" s="31">
        <v>113.79210879621384</v>
      </c>
      <c r="O74" s="31">
        <v>119.0424728564997</v>
      </c>
      <c r="P74" s="31">
        <v>104.60836474038875</v>
      </c>
      <c r="Q74" s="31">
        <v>139.2890019308926</v>
      </c>
      <c r="R74" s="31">
        <v>117.72553917530011</v>
      </c>
      <c r="S74" s="31">
        <v>123.51318740873627</v>
      </c>
      <c r="T74" s="31">
        <v>115.97502984852133</v>
      </c>
      <c r="U74" s="23"/>
      <c r="V74" s="43">
        <v>43252</v>
      </c>
      <c r="W74" s="31">
        <f t="shared" si="0"/>
        <v>3.031787258552427</v>
      </c>
      <c r="X74" s="31">
        <f t="shared" si="1"/>
        <v>-18.474020093463068</v>
      </c>
      <c r="Y74" s="31">
        <f t="shared" si="2"/>
        <v>2.9343313987431969</v>
      </c>
      <c r="Z74" s="31">
        <f t="shared" si="3"/>
        <v>-0.8611700127348314</v>
      </c>
      <c r="AA74" s="31">
        <f t="shared" si="4"/>
        <v>11.625554081435126</v>
      </c>
      <c r="AB74" s="31">
        <f t="shared" si="5"/>
        <v>4.7308108789069223</v>
      </c>
      <c r="AC74" s="31">
        <f t="shared" si="6"/>
        <v>3.817649275852915</v>
      </c>
      <c r="AD74" s="31">
        <f t="shared" si="7"/>
        <v>1.4499304829468116</v>
      </c>
      <c r="AE74" s="31">
        <f t="shared" si="8"/>
        <v>2.3182379893856648</v>
      </c>
      <c r="AF74" s="31">
        <f t="shared" si="9"/>
        <v>3.0373207457501223</v>
      </c>
      <c r="AG74" s="31">
        <f t="shared" si="10"/>
        <v>4.3056422140502946</v>
      </c>
      <c r="AH74" s="31">
        <f t="shared" si="11"/>
        <v>5.9246108349179565</v>
      </c>
      <c r="AI74" s="31">
        <f t="shared" si="12"/>
        <v>5.1135165576031909</v>
      </c>
      <c r="AJ74" s="31">
        <f t="shared" si="13"/>
        <v>5.1532626029852935</v>
      </c>
      <c r="AK74" s="31">
        <f t="shared" si="14"/>
        <v>1.8322419472587796</v>
      </c>
      <c r="AL74" s="31">
        <f t="shared" si="15"/>
        <v>10.592275769348731</v>
      </c>
      <c r="AM74" s="31">
        <f t="shared" si="16"/>
        <v>1.0782641399123634</v>
      </c>
      <c r="AN74" s="31">
        <f t="shared" si="17"/>
        <v>6.3696648093699366</v>
      </c>
      <c r="AO74" s="31">
        <f t="shared" si="18"/>
        <v>4.0444863796261501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104.81208038157655</v>
      </c>
      <c r="C75" s="31">
        <v>71.603501750050683</v>
      </c>
      <c r="D75" s="31">
        <v>116.00401180950064</v>
      </c>
      <c r="E75" s="31">
        <v>117.94380947506743</v>
      </c>
      <c r="F75" s="31">
        <v>123.54854555694979</v>
      </c>
      <c r="G75" s="31">
        <v>115.63228786861309</v>
      </c>
      <c r="H75" s="31">
        <v>116.62644424309818</v>
      </c>
      <c r="I75" s="31">
        <v>132.04680322043157</v>
      </c>
      <c r="J75" s="31">
        <v>122.2971300268441</v>
      </c>
      <c r="K75" s="31">
        <v>132.28668966987254</v>
      </c>
      <c r="L75" s="31">
        <v>121.66489173437913</v>
      </c>
      <c r="M75" s="31">
        <v>118.23826514108569</v>
      </c>
      <c r="N75" s="31">
        <v>112.62333769962326</v>
      </c>
      <c r="O75" s="31">
        <v>119.04557760513526</v>
      </c>
      <c r="P75" s="31">
        <v>113.62095661250534</v>
      </c>
      <c r="Q75" s="31">
        <v>135.29310891695451</v>
      </c>
      <c r="R75" s="31">
        <v>121.33790978008432</v>
      </c>
      <c r="S75" s="31">
        <v>123.80076220952897</v>
      </c>
      <c r="T75" s="31">
        <v>117.94255376164827</v>
      </c>
      <c r="U75" s="23"/>
      <c r="V75" s="43">
        <v>43282</v>
      </c>
      <c r="W75" s="31">
        <f t="shared" si="0"/>
        <v>1.5738364610131725</v>
      </c>
      <c r="X75" s="31">
        <f t="shared" si="1"/>
        <v>17.326509544636409</v>
      </c>
      <c r="Y75" s="31">
        <f t="shared" si="2"/>
        <v>2.3939162878176035</v>
      </c>
      <c r="Z75" s="31">
        <f t="shared" si="3"/>
        <v>-0.38052099108321613</v>
      </c>
      <c r="AA75" s="31">
        <f t="shared" si="4"/>
        <v>6.8110337476109777</v>
      </c>
      <c r="AB75" s="31">
        <f t="shared" si="5"/>
        <v>3.7309959118835678</v>
      </c>
      <c r="AC75" s="31">
        <f t="shared" si="6"/>
        <v>4.6584111545801932</v>
      </c>
      <c r="AD75" s="31">
        <f t="shared" si="7"/>
        <v>0.46101012163559574</v>
      </c>
      <c r="AE75" s="31">
        <f t="shared" si="8"/>
        <v>4.2581365417093906</v>
      </c>
      <c r="AF75" s="31">
        <f t="shared" si="9"/>
        <v>4.7304721804711107</v>
      </c>
      <c r="AG75" s="31">
        <f t="shared" si="10"/>
        <v>4.2097844636566748</v>
      </c>
      <c r="AH75" s="31">
        <f t="shared" si="11"/>
        <v>8.3320711497381552</v>
      </c>
      <c r="AI75" s="31">
        <f t="shared" si="12"/>
        <v>5.0632362122896382</v>
      </c>
      <c r="AJ75" s="31">
        <f t="shared" si="13"/>
        <v>4.5005310958712528</v>
      </c>
      <c r="AK75" s="31">
        <f t="shared" si="14"/>
        <v>1.6025909988888145</v>
      </c>
      <c r="AL75" s="31">
        <f t="shared" si="15"/>
        <v>5.1165677823034343</v>
      </c>
      <c r="AM75" s="31">
        <f t="shared" si="16"/>
        <v>4.7457094890329472</v>
      </c>
      <c r="AN75" s="31">
        <f t="shared" si="17"/>
        <v>5.5228150609899984</v>
      </c>
      <c r="AO75" s="31">
        <f t="shared" si="18"/>
        <v>3.7284353592561814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109.67158335967505</v>
      </c>
      <c r="C76" s="31">
        <v>69.490170777475058</v>
      </c>
      <c r="D76" s="31">
        <v>113.90483542318211</v>
      </c>
      <c r="E76" s="31">
        <v>114.00484875326278</v>
      </c>
      <c r="F76" s="31">
        <v>126.07666523097151</v>
      </c>
      <c r="G76" s="31">
        <v>116.37685024549312</v>
      </c>
      <c r="H76" s="31">
        <v>116.95144332213513</v>
      </c>
      <c r="I76" s="31">
        <v>124.10520087162426</v>
      </c>
      <c r="J76" s="31">
        <v>117.33797093228937</v>
      </c>
      <c r="K76" s="31">
        <v>126.25414541220427</v>
      </c>
      <c r="L76" s="31">
        <v>121.82549659367299</v>
      </c>
      <c r="M76" s="31">
        <v>116.42386390947428</v>
      </c>
      <c r="N76" s="31">
        <v>108.91040152903153</v>
      </c>
      <c r="O76" s="31">
        <v>118.94999195142189</v>
      </c>
      <c r="P76" s="31">
        <v>114.14100341357943</v>
      </c>
      <c r="Q76" s="31">
        <v>132.61059650692482</v>
      </c>
      <c r="R76" s="31">
        <v>121.49751945231817</v>
      </c>
      <c r="S76" s="31">
        <v>123.32959526880072</v>
      </c>
      <c r="T76" s="31">
        <v>117.46867564265196</v>
      </c>
      <c r="U76" s="23"/>
      <c r="V76" s="43">
        <v>43313</v>
      </c>
      <c r="W76" s="31">
        <f t="shared" si="0"/>
        <v>2.9769534699337896</v>
      </c>
      <c r="X76" s="31">
        <f t="shared" si="1"/>
        <v>6.6273489523212845</v>
      </c>
      <c r="Y76" s="31">
        <f t="shared" si="2"/>
        <v>4.3305776674462919</v>
      </c>
      <c r="Z76" s="31">
        <f t="shared" si="3"/>
        <v>-4.0377516383847194</v>
      </c>
      <c r="AA76" s="31">
        <f t="shared" si="4"/>
        <v>3.5829662675660501</v>
      </c>
      <c r="AB76" s="31">
        <f t="shared" si="5"/>
        <v>2.2552013174739045</v>
      </c>
      <c r="AC76" s="31">
        <f t="shared" si="6"/>
        <v>3.2219217032570384</v>
      </c>
      <c r="AD76" s="31">
        <f t="shared" si="7"/>
        <v>3.4151275984550153</v>
      </c>
      <c r="AE76" s="31">
        <f t="shared" si="8"/>
        <v>1.6090810099023116</v>
      </c>
      <c r="AF76" s="31">
        <f t="shared" si="9"/>
        <v>2.6291511748369345</v>
      </c>
      <c r="AG76" s="31">
        <f t="shared" si="10"/>
        <v>3.9909274474802885</v>
      </c>
      <c r="AH76" s="31">
        <f t="shared" si="11"/>
        <v>8.9725084694129151</v>
      </c>
      <c r="AI76" s="31">
        <f t="shared" si="12"/>
        <v>2.5305605258661075</v>
      </c>
      <c r="AJ76" s="31">
        <f t="shared" si="13"/>
        <v>4.2164555129183157</v>
      </c>
      <c r="AK76" s="31">
        <f t="shared" si="14"/>
        <v>1.4366924497417131</v>
      </c>
      <c r="AL76" s="31">
        <f t="shared" si="15"/>
        <v>1.4314860350876728</v>
      </c>
      <c r="AM76" s="31">
        <f t="shared" si="16"/>
        <v>5.2201842041547337</v>
      </c>
      <c r="AN76" s="31">
        <f t="shared" si="17"/>
        <v>5.2491815996727524</v>
      </c>
      <c r="AO76" s="31">
        <f t="shared" si="18"/>
        <v>3.226464020778181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105.00427980413195</v>
      </c>
      <c r="C77" s="31">
        <v>68.757844324621814</v>
      </c>
      <c r="D77" s="31">
        <v>107.75342527844136</v>
      </c>
      <c r="E77" s="31">
        <v>116.54935906641589</v>
      </c>
      <c r="F77" s="31">
        <v>117.89998631911406</v>
      </c>
      <c r="G77" s="31">
        <v>116.60614141275722</v>
      </c>
      <c r="H77" s="31">
        <v>118.04261461513939</v>
      </c>
      <c r="I77" s="31">
        <v>124.67235205711454</v>
      </c>
      <c r="J77" s="31">
        <v>114.32689636458743</v>
      </c>
      <c r="K77" s="31">
        <v>130.02032594154389</v>
      </c>
      <c r="L77" s="31">
        <v>121.97929995552764</v>
      </c>
      <c r="M77" s="31">
        <v>112.33239232993827</v>
      </c>
      <c r="N77" s="31">
        <v>111.07067957432355</v>
      </c>
      <c r="O77" s="31">
        <v>119.34874862905014</v>
      </c>
      <c r="P77" s="31">
        <v>106.23556343626296</v>
      </c>
      <c r="Q77" s="31">
        <v>125.07467387240935</v>
      </c>
      <c r="R77" s="31">
        <v>114.06959571215695</v>
      </c>
      <c r="S77" s="31">
        <v>122.79615185107694</v>
      </c>
      <c r="T77" s="31">
        <v>114.96174982977801</v>
      </c>
      <c r="U77" s="23"/>
      <c r="V77" s="43">
        <v>43344</v>
      </c>
      <c r="W77" s="31">
        <f t="shared" si="0"/>
        <v>1.3129708364114805</v>
      </c>
      <c r="X77" s="31">
        <f t="shared" si="1"/>
        <v>8.6862124145130224</v>
      </c>
      <c r="Y77" s="31">
        <f t="shared" si="2"/>
        <v>1.5849447316599736</v>
      </c>
      <c r="Z77" s="31">
        <f t="shared" si="3"/>
        <v>-0.31188851434255582</v>
      </c>
      <c r="AA77" s="31">
        <f t="shared" si="4"/>
        <v>2.5429758374254021</v>
      </c>
      <c r="AB77" s="31">
        <f t="shared" si="5"/>
        <v>1.6035451931320353</v>
      </c>
      <c r="AC77" s="31">
        <f t="shared" si="6"/>
        <v>5.3860716642113005</v>
      </c>
      <c r="AD77" s="31">
        <f t="shared" si="7"/>
        <v>8.0894704739897634</v>
      </c>
      <c r="AE77" s="31">
        <f t="shared" si="8"/>
        <v>2.2864033477695784</v>
      </c>
      <c r="AF77" s="31">
        <f t="shared" si="9"/>
        <v>2.241941892517076</v>
      </c>
      <c r="AG77" s="31">
        <f t="shared" si="10"/>
        <v>4.0792796838368588</v>
      </c>
      <c r="AH77" s="31">
        <f t="shared" si="11"/>
        <v>9.8119237143019546</v>
      </c>
      <c r="AI77" s="31">
        <f t="shared" si="12"/>
        <v>1.6409839530187895</v>
      </c>
      <c r="AJ77" s="31">
        <f t="shared" si="13"/>
        <v>4.8338465463368721</v>
      </c>
      <c r="AK77" s="31">
        <f t="shared" si="14"/>
        <v>1.3776618867736374</v>
      </c>
      <c r="AL77" s="31">
        <f t="shared" si="15"/>
        <v>-0.79426545664418313</v>
      </c>
      <c r="AM77" s="31">
        <f t="shared" si="16"/>
        <v>2.5090462731735812</v>
      </c>
      <c r="AN77" s="31">
        <f t="shared" si="17"/>
        <v>5.2438134868305184</v>
      </c>
      <c r="AO77" s="31">
        <f t="shared" si="18"/>
        <v>2.6896327781495302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104.70151255047263</v>
      </c>
      <c r="C78" s="31">
        <v>64.873618084295742</v>
      </c>
      <c r="D78" s="31">
        <v>114.07274972183703</v>
      </c>
      <c r="E78" s="31">
        <v>124.97157638521759</v>
      </c>
      <c r="F78" s="31">
        <v>128.14387339254446</v>
      </c>
      <c r="G78" s="31">
        <v>119.31630285473031</v>
      </c>
      <c r="H78" s="31">
        <v>121.12290107261705</v>
      </c>
      <c r="I78" s="31">
        <v>133.54300658472081</v>
      </c>
      <c r="J78" s="31">
        <v>120.44003153324208</v>
      </c>
      <c r="K78" s="31">
        <v>129.15128868555783</v>
      </c>
      <c r="L78" s="31">
        <v>123.73761116800414</v>
      </c>
      <c r="M78" s="31">
        <v>124.78679299985215</v>
      </c>
      <c r="N78" s="31">
        <v>115.26988173122319</v>
      </c>
      <c r="O78" s="31">
        <v>119.22573193080797</v>
      </c>
      <c r="P78" s="31">
        <v>91.191344815809316</v>
      </c>
      <c r="Q78" s="31">
        <v>133.61095556421699</v>
      </c>
      <c r="R78" s="31">
        <v>118.57999725051951</v>
      </c>
      <c r="S78" s="31">
        <v>126.55806319201102</v>
      </c>
      <c r="T78" s="31">
        <v>117.99762178683592</v>
      </c>
      <c r="U78" s="23"/>
      <c r="V78" s="43">
        <v>43374</v>
      </c>
      <c r="W78" s="31">
        <f t="shared" si="0"/>
        <v>3.0989164521320305</v>
      </c>
      <c r="X78" s="31">
        <f t="shared" si="1"/>
        <v>4.766638443701126</v>
      </c>
      <c r="Y78" s="31">
        <f t="shared" si="2"/>
        <v>4.9250089764641558</v>
      </c>
      <c r="Z78" s="31">
        <f t="shared" si="3"/>
        <v>1.1380120628460872</v>
      </c>
      <c r="AA78" s="31">
        <f t="shared" si="4"/>
        <v>11.485659618704773</v>
      </c>
      <c r="AB78" s="31">
        <f t="shared" si="5"/>
        <v>2.0403795288240758</v>
      </c>
      <c r="AC78" s="31">
        <f t="shared" si="6"/>
        <v>4.7956843677816181</v>
      </c>
      <c r="AD78" s="31">
        <f t="shared" si="7"/>
        <v>6.8486999702080311</v>
      </c>
      <c r="AE78" s="31">
        <f t="shared" si="8"/>
        <v>0.22300651119293491</v>
      </c>
      <c r="AF78" s="31">
        <f t="shared" si="9"/>
        <v>1.7659729502574635</v>
      </c>
      <c r="AG78" s="31">
        <f t="shared" si="10"/>
        <v>4.3542891392599898</v>
      </c>
      <c r="AH78" s="31">
        <f t="shared" si="11"/>
        <v>10.82060715174859</v>
      </c>
      <c r="AI78" s="31">
        <f t="shared" si="12"/>
        <v>-0.1358602348903446</v>
      </c>
      <c r="AJ78" s="31">
        <f t="shared" si="13"/>
        <v>4.9480581589970569</v>
      </c>
      <c r="AK78" s="31">
        <f t="shared" si="14"/>
        <v>1.3253969658367595</v>
      </c>
      <c r="AL78" s="31">
        <f t="shared" si="15"/>
        <v>3.3808156325166152</v>
      </c>
      <c r="AM78" s="31">
        <f t="shared" si="16"/>
        <v>2.6982384722340669</v>
      </c>
      <c r="AN78" s="31">
        <f t="shared" si="17"/>
        <v>6.3827782771443253</v>
      </c>
      <c r="AO78" s="31">
        <f t="shared" si="18"/>
        <v>3.8443271140542947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111.99642392366846</v>
      </c>
      <c r="C79" s="31">
        <v>70.780854616505209</v>
      </c>
      <c r="D79" s="31">
        <v>119.38412140794875</v>
      </c>
      <c r="E79" s="31">
        <v>121.81642547550861</v>
      </c>
      <c r="F79" s="31">
        <v>130.27517436518613</v>
      </c>
      <c r="G79" s="31">
        <v>122.67671200861476</v>
      </c>
      <c r="H79" s="31">
        <v>125.25923997967942</v>
      </c>
      <c r="I79" s="31">
        <v>132.76179927093276</v>
      </c>
      <c r="J79" s="31">
        <v>128.89960922352827</v>
      </c>
      <c r="K79" s="31">
        <v>138.0676684185716</v>
      </c>
      <c r="L79" s="31">
        <v>124.50976851346017</v>
      </c>
      <c r="M79" s="31">
        <v>127.85466240084777</v>
      </c>
      <c r="N79" s="31">
        <v>123.92191989548104</v>
      </c>
      <c r="O79" s="31">
        <v>120.12748110918672</v>
      </c>
      <c r="P79" s="31">
        <v>88.594037758590716</v>
      </c>
      <c r="Q79" s="31">
        <v>130.05339480532638</v>
      </c>
      <c r="R79" s="31">
        <v>116.12283142089628</v>
      </c>
      <c r="S79" s="31">
        <v>132.19090907516664</v>
      </c>
      <c r="T79" s="31">
        <v>121.42939551747487</v>
      </c>
      <c r="U79" s="23"/>
      <c r="V79" s="43">
        <v>43405</v>
      </c>
      <c r="W79" s="31">
        <f t="shared" si="0"/>
        <v>2.4510605143434105</v>
      </c>
      <c r="X79" s="31">
        <f t="shared" si="1"/>
        <v>19.653829726808198</v>
      </c>
      <c r="Y79" s="31">
        <f t="shared" si="2"/>
        <v>0.85724859062450776</v>
      </c>
      <c r="Z79" s="31">
        <f t="shared" si="3"/>
        <v>-2.5562749587211613</v>
      </c>
      <c r="AA79" s="31">
        <f t="shared" si="4"/>
        <v>9.5094615497325776</v>
      </c>
      <c r="AB79" s="31">
        <f t="shared" si="5"/>
        <v>1.741365382787663</v>
      </c>
      <c r="AC79" s="31">
        <f t="shared" si="6"/>
        <v>5.7207972661473434</v>
      </c>
      <c r="AD79" s="31">
        <f t="shared" si="7"/>
        <v>8.6172324720336917</v>
      </c>
      <c r="AE79" s="31">
        <f t="shared" si="8"/>
        <v>11.68517337414761</v>
      </c>
      <c r="AF79" s="31">
        <f t="shared" si="9"/>
        <v>7.668771268817494</v>
      </c>
      <c r="AG79" s="31">
        <f t="shared" si="10"/>
        <v>4.5013674837135227</v>
      </c>
      <c r="AH79" s="31">
        <f t="shared" si="11"/>
        <v>9.9522660179032698</v>
      </c>
      <c r="AI79" s="31">
        <f t="shared" si="12"/>
        <v>0.1810841082791228</v>
      </c>
      <c r="AJ79" s="31">
        <f t="shared" si="13"/>
        <v>5.553284472486169</v>
      </c>
      <c r="AK79" s="31">
        <f t="shared" si="14"/>
        <v>1.5077396100241032</v>
      </c>
      <c r="AL79" s="31">
        <f t="shared" si="15"/>
        <v>3.444798397242792</v>
      </c>
      <c r="AM79" s="31">
        <f t="shared" si="16"/>
        <v>4.5426531101551433</v>
      </c>
      <c r="AN79" s="31">
        <f t="shared" si="17"/>
        <v>6.3318244560862809</v>
      </c>
      <c r="AO79" s="31">
        <f t="shared" si="18"/>
        <v>3.8696585661845688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117.18335431656456</v>
      </c>
      <c r="C80" s="33">
        <v>64.860179188572715</v>
      </c>
      <c r="D80" s="33">
        <v>125.46727414214891</v>
      </c>
      <c r="E80" s="33">
        <v>127.57092204863312</v>
      </c>
      <c r="F80" s="33">
        <v>122.06217997678063</v>
      </c>
      <c r="G80" s="33">
        <v>123.1727057766708</v>
      </c>
      <c r="H80" s="33">
        <v>128.04368097084205</v>
      </c>
      <c r="I80" s="33">
        <v>159.44642623608857</v>
      </c>
      <c r="J80" s="33">
        <v>141.97705462710502</v>
      </c>
      <c r="K80" s="33">
        <v>140.63596777990463</v>
      </c>
      <c r="L80" s="33">
        <v>125.46448890533821</v>
      </c>
      <c r="M80" s="33">
        <v>135.51068859061533</v>
      </c>
      <c r="N80" s="33">
        <v>137.44916055749391</v>
      </c>
      <c r="O80" s="33">
        <v>120.97863758334051</v>
      </c>
      <c r="P80" s="33">
        <v>99.57194483741516</v>
      </c>
      <c r="Q80" s="33">
        <v>131.31256138761319</v>
      </c>
      <c r="R80" s="33">
        <v>115.28804235141672</v>
      </c>
      <c r="S80" s="33">
        <v>135.01428207221647</v>
      </c>
      <c r="T80" s="33">
        <v>125.52954132926216</v>
      </c>
      <c r="U80" s="23"/>
      <c r="V80" s="44">
        <v>43435</v>
      </c>
      <c r="W80" s="33">
        <f t="shared" si="0"/>
        <v>2.6859347175543604</v>
      </c>
      <c r="X80" s="33">
        <f t="shared" si="1"/>
        <v>5.1484541987399695</v>
      </c>
      <c r="Y80" s="33">
        <f t="shared" si="2"/>
        <v>3.4321883184519066</v>
      </c>
      <c r="Z80" s="33">
        <f t="shared" si="3"/>
        <v>1.8540695959180482</v>
      </c>
      <c r="AA80" s="33">
        <f t="shared" si="4"/>
        <v>6.5343070607940348</v>
      </c>
      <c r="AB80" s="33">
        <f t="shared" si="5"/>
        <v>1.1209778417441214</v>
      </c>
      <c r="AC80" s="33">
        <f t="shared" si="6"/>
        <v>2.2869235426272496</v>
      </c>
      <c r="AD80" s="33">
        <f t="shared" si="7"/>
        <v>7.9916073840582129</v>
      </c>
      <c r="AE80" s="33">
        <f t="shared" si="8"/>
        <v>-5.7514164215915571</v>
      </c>
      <c r="AF80" s="33">
        <f t="shared" si="9"/>
        <v>0.75618714387590558</v>
      </c>
      <c r="AG80" s="33">
        <f t="shared" si="10"/>
        <v>4.090261797388294</v>
      </c>
      <c r="AH80" s="33">
        <f t="shared" si="11"/>
        <v>5.6655067193255064</v>
      </c>
      <c r="AI80" s="33">
        <f t="shared" si="12"/>
        <v>1.864191101285769</v>
      </c>
      <c r="AJ80" s="33">
        <f t="shared" si="13"/>
        <v>4.430172172304097</v>
      </c>
      <c r="AK80" s="33">
        <f t="shared" si="14"/>
        <v>2.0283956521451643</v>
      </c>
      <c r="AL80" s="33">
        <f t="shared" si="15"/>
        <v>-5.8051446081137783</v>
      </c>
      <c r="AM80" s="33">
        <f t="shared" si="16"/>
        <v>5.1970611928559833</v>
      </c>
      <c r="AN80" s="33">
        <f t="shared" si="17"/>
        <v>4.2513309182790522</v>
      </c>
      <c r="AO80" s="33">
        <f t="shared" si="18"/>
        <v>2.4479374272309542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120.0891856247331</v>
      </c>
      <c r="C81" s="35">
        <v>66.134653326427284</v>
      </c>
      <c r="D81" s="35">
        <v>120.5059788969793</v>
      </c>
      <c r="E81" s="35">
        <v>127.97885011397933</v>
      </c>
      <c r="F81" s="35">
        <v>108.09804974404025</v>
      </c>
      <c r="G81" s="35">
        <v>120.65229102608482</v>
      </c>
      <c r="H81" s="35">
        <v>122.50315955248482</v>
      </c>
      <c r="I81" s="35">
        <v>121.88476856201001</v>
      </c>
      <c r="J81" s="35">
        <v>130.99910391788123</v>
      </c>
      <c r="K81" s="35">
        <v>145.96558543747364</v>
      </c>
      <c r="L81" s="35">
        <v>124.17747673732146</v>
      </c>
      <c r="M81" s="35">
        <v>113.80104987653483</v>
      </c>
      <c r="N81" s="35">
        <v>119.11296438455642</v>
      </c>
      <c r="O81" s="35">
        <v>115.91895624986357</v>
      </c>
      <c r="P81" s="35">
        <v>111.04770224295545</v>
      </c>
      <c r="Q81" s="35">
        <v>124.89582305937691</v>
      </c>
      <c r="R81" s="35">
        <v>120.29673584626359</v>
      </c>
      <c r="S81" s="35">
        <v>134.19180152211868</v>
      </c>
      <c r="T81" s="35">
        <v>121.55102788511478</v>
      </c>
      <c r="U81" s="23"/>
      <c r="V81" s="45">
        <v>43466</v>
      </c>
      <c r="W81" s="35">
        <f t="shared" si="0"/>
        <v>3.538861787759302</v>
      </c>
      <c r="X81" s="35">
        <f t="shared" si="1"/>
        <v>2.8315031950390619</v>
      </c>
      <c r="Y81" s="35">
        <f t="shared" si="2"/>
        <v>2.7196613157873202</v>
      </c>
      <c r="Z81" s="35">
        <f t="shared" si="3"/>
        <v>2.265942021429197</v>
      </c>
      <c r="AA81" s="35">
        <f t="shared" si="4"/>
        <v>4.5699782605154837</v>
      </c>
      <c r="AB81" s="35">
        <f t="shared" si="5"/>
        <v>2.7109423699523347</v>
      </c>
      <c r="AC81" s="35">
        <f t="shared" si="6"/>
        <v>4.7506357558171715</v>
      </c>
      <c r="AD81" s="35">
        <f t="shared" si="7"/>
        <v>5.5679654894071859</v>
      </c>
      <c r="AE81" s="35">
        <f t="shared" si="8"/>
        <v>16.0073635030231</v>
      </c>
      <c r="AF81" s="35">
        <f t="shared" si="9"/>
        <v>1.6538394129214566</v>
      </c>
      <c r="AG81" s="35">
        <f t="shared" si="10"/>
        <v>4.5656446006293834</v>
      </c>
      <c r="AH81" s="35">
        <f t="shared" si="11"/>
        <v>3.9983500399899015</v>
      </c>
      <c r="AI81" s="35">
        <f t="shared" si="12"/>
        <v>2.8960180985257153</v>
      </c>
      <c r="AJ81" s="35">
        <f t="shared" si="13"/>
        <v>3.354370655781409</v>
      </c>
      <c r="AK81" s="35">
        <f t="shared" si="14"/>
        <v>2.0903278490144004</v>
      </c>
      <c r="AL81" s="35">
        <f t="shared" si="15"/>
        <v>-1.4580891255668149</v>
      </c>
      <c r="AM81" s="35">
        <f t="shared" si="16"/>
        <v>1.7719882483459912</v>
      </c>
      <c r="AN81" s="35">
        <f t="shared" si="17"/>
        <v>5.5453225576448375</v>
      </c>
      <c r="AO81" s="35">
        <f t="shared" si="18"/>
        <v>3.6843369065103104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124.5349716650941</v>
      </c>
      <c r="C82" s="27">
        <v>66.959953064848548</v>
      </c>
      <c r="D82" s="27">
        <v>119.48916951620406</v>
      </c>
      <c r="E82" s="27">
        <v>114.13801929320866</v>
      </c>
      <c r="F82" s="27">
        <v>116.05816312360743</v>
      </c>
      <c r="G82" s="27">
        <v>119.25102460731405</v>
      </c>
      <c r="H82" s="27">
        <v>120.0012994343917</v>
      </c>
      <c r="I82" s="27">
        <v>118.01939040687841</v>
      </c>
      <c r="J82" s="27">
        <v>119.18499325942352</v>
      </c>
      <c r="K82" s="27">
        <v>131.98682512419163</v>
      </c>
      <c r="L82" s="27">
        <v>123.66156501303389</v>
      </c>
      <c r="M82" s="27">
        <v>115.04810128669014</v>
      </c>
      <c r="N82" s="27">
        <v>118.76202457203448</v>
      </c>
      <c r="O82" s="27">
        <v>119.51377637130318</v>
      </c>
      <c r="P82" s="27">
        <v>127.32994497770029</v>
      </c>
      <c r="Q82" s="27">
        <v>131.51949417899576</v>
      </c>
      <c r="R82" s="27">
        <v>118.39457266688892</v>
      </c>
      <c r="S82" s="27">
        <v>132.00238905448523</v>
      </c>
      <c r="T82" s="27">
        <v>121.47054117706064</v>
      </c>
      <c r="U82" s="23"/>
      <c r="V82" s="40">
        <v>43497</v>
      </c>
      <c r="W82" s="27">
        <f t="shared" si="0"/>
        <v>2.6534851128210022</v>
      </c>
      <c r="X82" s="27">
        <f t="shared" si="1"/>
        <v>5.4518581597559574</v>
      </c>
      <c r="Y82" s="27">
        <f t="shared" si="2"/>
        <v>1.8537897659579414</v>
      </c>
      <c r="Z82" s="27">
        <f t="shared" si="3"/>
        <v>-4.0228199288615087</v>
      </c>
      <c r="AA82" s="27">
        <f t="shared" si="4"/>
        <v>7.225581518344498</v>
      </c>
      <c r="AB82" s="27">
        <f t="shared" si="5"/>
        <v>4.6788361453446754</v>
      </c>
      <c r="AC82" s="27">
        <f t="shared" si="6"/>
        <v>2.6464909956978317</v>
      </c>
      <c r="AD82" s="27">
        <f t="shared" si="7"/>
        <v>8.3865980049053093</v>
      </c>
      <c r="AE82" s="27">
        <f t="shared" si="8"/>
        <v>5.0988303738743923</v>
      </c>
      <c r="AF82" s="27">
        <f t="shared" si="9"/>
        <v>7.2663442206101934</v>
      </c>
      <c r="AG82" s="27">
        <f t="shared" si="10"/>
        <v>4.3929616202069326</v>
      </c>
      <c r="AH82" s="27">
        <f t="shared" si="11"/>
        <v>3.695470514467786</v>
      </c>
      <c r="AI82" s="27">
        <f t="shared" si="12"/>
        <v>2.604516983095678</v>
      </c>
      <c r="AJ82" s="27">
        <f t="shared" si="13"/>
        <v>2.0591427833192739</v>
      </c>
      <c r="AK82" s="27">
        <f t="shared" si="14"/>
        <v>0.33432486701117625</v>
      </c>
      <c r="AL82" s="27">
        <f t="shared" si="15"/>
        <v>5.5495825907308216</v>
      </c>
      <c r="AM82" s="27">
        <f t="shared" si="16"/>
        <v>2.520031225862482</v>
      </c>
      <c r="AN82" s="27">
        <f t="shared" si="17"/>
        <v>7.7821600916728499</v>
      </c>
      <c r="AO82" s="27">
        <f t="shared" si="18"/>
        <v>3.7778749687098667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130.32304431077378</v>
      </c>
      <c r="C83" s="27">
        <v>69.035619661384786</v>
      </c>
      <c r="D83" s="27">
        <v>125.22159448498893</v>
      </c>
      <c r="E83" s="27">
        <v>123.12518269059861</v>
      </c>
      <c r="F83" s="27">
        <v>112.34745360683947</v>
      </c>
      <c r="G83" s="27">
        <v>120.98540373828642</v>
      </c>
      <c r="H83" s="27">
        <v>123.35987162265374</v>
      </c>
      <c r="I83" s="27">
        <v>134.31122584437369</v>
      </c>
      <c r="J83" s="27">
        <v>122.22813297889246</v>
      </c>
      <c r="K83" s="27">
        <v>134.72342441431093</v>
      </c>
      <c r="L83" s="27">
        <v>124.94872538679405</v>
      </c>
      <c r="M83" s="27">
        <v>118.76092611576235</v>
      </c>
      <c r="N83" s="27">
        <v>125.74471839298739</v>
      </c>
      <c r="O83" s="27">
        <v>121.05719346823648</v>
      </c>
      <c r="P83" s="27">
        <v>129.36205481931984</v>
      </c>
      <c r="Q83" s="27">
        <v>137.27480128602869</v>
      </c>
      <c r="R83" s="27">
        <v>127.02905415127883</v>
      </c>
      <c r="S83" s="27">
        <v>132.86075896503635</v>
      </c>
      <c r="T83" s="27">
        <v>125.15953524230034</v>
      </c>
      <c r="U83" s="23"/>
      <c r="V83" s="40">
        <v>43525</v>
      </c>
      <c r="W83" s="27">
        <f t="shared" si="0"/>
        <v>2.1020479147353655</v>
      </c>
      <c r="X83" s="27">
        <f t="shared" si="1"/>
        <v>7.7250854744889637</v>
      </c>
      <c r="Y83" s="27">
        <f t="shared" si="2"/>
        <v>0.20354248849068313</v>
      </c>
      <c r="Z83" s="27">
        <f t="shared" si="3"/>
        <v>-1.8629196189694852</v>
      </c>
      <c r="AA83" s="27">
        <f t="shared" si="4"/>
        <v>8.8806751550044396</v>
      </c>
      <c r="AB83" s="27">
        <f t="shared" si="5"/>
        <v>5.237937205999657</v>
      </c>
      <c r="AC83" s="27">
        <f t="shared" si="6"/>
        <v>2.1597863749295669</v>
      </c>
      <c r="AD83" s="27">
        <f t="shared" si="7"/>
        <v>2.3802628853108843</v>
      </c>
      <c r="AE83" s="27">
        <f t="shared" si="8"/>
        <v>0.81106969617503921</v>
      </c>
      <c r="AF83" s="27">
        <f t="shared" si="9"/>
        <v>7.8198835480672244</v>
      </c>
      <c r="AG83" s="27">
        <f t="shared" si="10"/>
        <v>4.118705960729983</v>
      </c>
      <c r="AH83" s="27">
        <f t="shared" si="11"/>
        <v>2.6809076417772388</v>
      </c>
      <c r="AI83" s="27">
        <f t="shared" si="12"/>
        <v>2.8277234633901145</v>
      </c>
      <c r="AJ83" s="27">
        <f t="shared" si="13"/>
        <v>1.8208154690933895</v>
      </c>
      <c r="AK83" s="27">
        <f t="shared" si="14"/>
        <v>0.858228656352793</v>
      </c>
      <c r="AL83" s="27">
        <f t="shared" si="15"/>
        <v>4.4720501473616707</v>
      </c>
      <c r="AM83" s="27">
        <f t="shared" si="16"/>
        <v>4.1534651832849221</v>
      </c>
      <c r="AN83" s="27">
        <f t="shared" si="17"/>
        <v>7.9568281909308496</v>
      </c>
      <c r="AO83" s="27">
        <f t="shared" si="18"/>
        <v>3.3609603244875643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116.8431709633571</v>
      </c>
      <c r="C84" s="27">
        <v>72.661059809090546</v>
      </c>
      <c r="D84" s="27">
        <v>124.04811123048114</v>
      </c>
      <c r="E84" s="27">
        <v>117.55465160963833</v>
      </c>
      <c r="F84" s="27">
        <v>127.30449578279557</v>
      </c>
      <c r="G84" s="27">
        <v>122.18818447338897</v>
      </c>
      <c r="H84" s="27">
        <v>124.24590655474394</v>
      </c>
      <c r="I84" s="27">
        <v>130.99781640628629</v>
      </c>
      <c r="J84" s="27">
        <v>126.9936262019887</v>
      </c>
      <c r="K84" s="27">
        <v>135.60786011435124</v>
      </c>
      <c r="L84" s="27">
        <v>125.80601763749033</v>
      </c>
      <c r="M84" s="27">
        <v>125.4179648370565</v>
      </c>
      <c r="N84" s="27">
        <v>127.03487746221943</v>
      </c>
      <c r="O84" s="27">
        <v>121.21140720801064</v>
      </c>
      <c r="P84" s="27">
        <v>112.92194628360882</v>
      </c>
      <c r="Q84" s="27">
        <v>131.03596775139869</v>
      </c>
      <c r="R84" s="27">
        <v>122.63345235416938</v>
      </c>
      <c r="S84" s="27">
        <v>132.56987394060152</v>
      </c>
      <c r="T84" s="27">
        <v>123.76424241307537</v>
      </c>
      <c r="U84" s="23"/>
      <c r="V84" s="40">
        <v>43556</v>
      </c>
      <c r="W84" s="27">
        <f t="shared" si="0"/>
        <v>0.42200626649098183</v>
      </c>
      <c r="X84" s="27">
        <f t="shared" si="1"/>
        <v>5.8084186528930388</v>
      </c>
      <c r="Y84" s="27">
        <f t="shared" si="2"/>
        <v>3.2301397432489978</v>
      </c>
      <c r="Z84" s="27">
        <f t="shared" si="3"/>
        <v>0.77262932203016987</v>
      </c>
      <c r="AA84" s="27">
        <f t="shared" si="4"/>
        <v>16.456833289316705</v>
      </c>
      <c r="AB84" s="27">
        <f t="shared" si="5"/>
        <v>4.6524852803922556</v>
      </c>
      <c r="AC84" s="27">
        <f t="shared" si="6"/>
        <v>2.6184425998401366</v>
      </c>
      <c r="AD84" s="27">
        <f t="shared" si="7"/>
        <v>9.8339378700549105</v>
      </c>
      <c r="AE84" s="27">
        <f t="shared" si="8"/>
        <v>-0.2643101296421122</v>
      </c>
      <c r="AF84" s="27">
        <f t="shared" si="9"/>
        <v>6.1542638052490162</v>
      </c>
      <c r="AG84" s="27">
        <f t="shared" si="10"/>
        <v>4.2996282016544853</v>
      </c>
      <c r="AH84" s="27">
        <f t="shared" si="11"/>
        <v>5.6928506442439897</v>
      </c>
      <c r="AI84" s="27">
        <f t="shared" si="12"/>
        <v>5.5045183084357205</v>
      </c>
      <c r="AJ84" s="27">
        <f t="shared" si="13"/>
        <v>1.7196469929717608</v>
      </c>
      <c r="AK84" s="27">
        <f t="shared" si="14"/>
        <v>0.76345042915859551</v>
      </c>
      <c r="AL84" s="27">
        <f t="shared" si="15"/>
        <v>-0.4900071168313076</v>
      </c>
      <c r="AM84" s="27">
        <f t="shared" si="16"/>
        <v>-6.33850312830333E-2</v>
      </c>
      <c r="AN84" s="27">
        <f t="shared" si="17"/>
        <v>6.3971698495687974</v>
      </c>
      <c r="AO84" s="27">
        <f t="shared" si="18"/>
        <v>3.9019170792675482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113.34033523955209</v>
      </c>
      <c r="C85" s="27">
        <v>83.429141579788606</v>
      </c>
      <c r="D85" s="27">
        <v>125.72106559403183</v>
      </c>
      <c r="E85" s="27">
        <v>116.04312935113786</v>
      </c>
      <c r="F85" s="27">
        <v>137.93985048419293</v>
      </c>
      <c r="G85" s="27">
        <v>120.30345878182456</v>
      </c>
      <c r="H85" s="27">
        <v>124.2834699641663</v>
      </c>
      <c r="I85" s="27">
        <v>132.89404228917138</v>
      </c>
      <c r="J85" s="27">
        <v>125.97295915412965</v>
      </c>
      <c r="K85" s="27">
        <v>142.41271943985186</v>
      </c>
      <c r="L85" s="27">
        <v>126.51088880199643</v>
      </c>
      <c r="M85" s="27">
        <v>122.68181634352182</v>
      </c>
      <c r="N85" s="27">
        <v>123.89800364930535</v>
      </c>
      <c r="O85" s="27">
        <v>121.9024659118293</v>
      </c>
      <c r="P85" s="27">
        <v>105.47752975891405</v>
      </c>
      <c r="Q85" s="27">
        <v>141.14354630399063</v>
      </c>
      <c r="R85" s="27">
        <v>125.17633152102036</v>
      </c>
      <c r="S85" s="27">
        <v>129.44276355173329</v>
      </c>
      <c r="T85" s="27">
        <v>123.80250347659927</v>
      </c>
      <c r="U85" s="23"/>
      <c r="V85" s="40">
        <v>43586</v>
      </c>
      <c r="W85" s="27">
        <f t="shared" ref="W85:W86" si="19">B85/B73*100-100</f>
        <v>1.3453906517545704</v>
      </c>
      <c r="X85" s="27">
        <f t="shared" ref="X85:X86" si="20">C85/C73*100-100</f>
        <v>15.344972213199355</v>
      </c>
      <c r="Y85" s="27">
        <f t="shared" ref="Y85:Y86" si="21">D85/D73*100-100</f>
        <v>6.8405384383891601</v>
      </c>
      <c r="Z85" s="27">
        <f t="shared" ref="Z85:Z86" si="22">E85/E73*100-100</f>
        <v>2.1643592831634777</v>
      </c>
      <c r="AA85" s="27">
        <f t="shared" ref="AA85:AA86" si="23">F85/F73*100-100</f>
        <v>13.758872446469297</v>
      </c>
      <c r="AB85" s="27">
        <f t="shared" ref="AB85:AB86" si="24">G85/G73*100-100</f>
        <v>3.5471647744392385</v>
      </c>
      <c r="AC85" s="27">
        <f t="shared" ref="AC85:AC86" si="25">H85/H73*100-100</f>
        <v>3.6062825085049184</v>
      </c>
      <c r="AD85" s="27">
        <f t="shared" ref="AD85:AD86" si="26">I85/I73*100-100</f>
        <v>7.4315030127161492</v>
      </c>
      <c r="AE85" s="27">
        <f t="shared" ref="AE85:AE86" si="27">J85/J73*100-100</f>
        <v>-6.8301427600894584</v>
      </c>
      <c r="AF85" s="27">
        <f t="shared" ref="AF85:AF86" si="28">K85/K73*100-100</f>
        <v>8.0284103825597413</v>
      </c>
      <c r="AG85" s="27">
        <f t="shared" ref="AG85:AG86" si="29">L85/L73*100-100</f>
        <v>4.4926858918851877</v>
      </c>
      <c r="AH85" s="27">
        <f t="shared" ref="AH85:AH86" si="30">M85/M73*100-100</f>
        <v>6.9885616975517166</v>
      </c>
      <c r="AI85" s="27">
        <f t="shared" ref="AI85:AI86" si="31">N85/N73*100-100</f>
        <v>5.3541754983533707</v>
      </c>
      <c r="AJ85" s="27">
        <f t="shared" ref="AJ85:AJ86" si="32">O85/O73*100-100</f>
        <v>2.4262318599929955</v>
      </c>
      <c r="AK85" s="27">
        <f t="shared" ref="AK85:AK86" si="33">P85/P73*100-100</f>
        <v>0.84406250872579847</v>
      </c>
      <c r="AL85" s="27">
        <f t="shared" ref="AL85:AL86" si="34">Q85/Q73*100-100</f>
        <v>7.6870875907809335</v>
      </c>
      <c r="AM85" s="27">
        <f t="shared" ref="AM85:AM86" si="35">R85/R73*100-100</f>
        <v>3.6233918090935475</v>
      </c>
      <c r="AN85" s="27">
        <f t="shared" ref="AN85:AN86" si="36">S85/S73*100-100</f>
        <v>4.1645621392867582</v>
      </c>
      <c r="AO85" s="27">
        <f t="shared" ref="AO85:AO86" si="37">T85/T73*100-100</f>
        <v>4.3622243598056514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108.10928979353565</v>
      </c>
      <c r="C86" s="27">
        <v>69.807924305704603</v>
      </c>
      <c r="D86" s="27">
        <v>116.31244803297469</v>
      </c>
      <c r="E86" s="27">
        <v>107.80247154565851</v>
      </c>
      <c r="F86" s="27">
        <v>128.90939554392523</v>
      </c>
      <c r="G86" s="27">
        <v>117.97463685936937</v>
      </c>
      <c r="H86" s="27">
        <v>117.12155621524394</v>
      </c>
      <c r="I86" s="27">
        <v>136.19747743453487</v>
      </c>
      <c r="J86" s="27">
        <v>122.82611433651023</v>
      </c>
      <c r="K86" s="27">
        <v>137.28247144876977</v>
      </c>
      <c r="L86" s="27">
        <v>126.39873008576738</v>
      </c>
      <c r="M86" s="27">
        <v>118.34826125750203</v>
      </c>
      <c r="N86" s="27">
        <v>118.56722061277594</v>
      </c>
      <c r="O86" s="27">
        <v>122.2902972135571</v>
      </c>
      <c r="P86" s="27">
        <v>105.79811747699634</v>
      </c>
      <c r="Q86" s="27">
        <v>138.1014981780051</v>
      </c>
      <c r="R86" s="27">
        <v>121.77563466736564</v>
      </c>
      <c r="S86" s="27">
        <v>127.1589471160413</v>
      </c>
      <c r="T86" s="27">
        <v>119.7460930029057</v>
      </c>
      <c r="U86" s="23"/>
      <c r="V86" s="40">
        <v>43617</v>
      </c>
      <c r="W86" s="27">
        <f t="shared" si="19"/>
        <v>1.6704136542808499</v>
      </c>
      <c r="X86" s="27">
        <f t="shared" si="20"/>
        <v>3.1832379637683772</v>
      </c>
      <c r="Y86" s="27">
        <f t="shared" si="21"/>
        <v>2.921046420193619</v>
      </c>
      <c r="Z86" s="27">
        <f t="shared" si="22"/>
        <v>-7.1554461822755115</v>
      </c>
      <c r="AA86" s="27">
        <f t="shared" si="23"/>
        <v>7.2122500593275305</v>
      </c>
      <c r="AB86" s="27">
        <f t="shared" si="24"/>
        <v>2.5907012096336217</v>
      </c>
      <c r="AC86" s="27">
        <f t="shared" si="25"/>
        <v>0.74425886287052379</v>
      </c>
      <c r="AD86" s="27">
        <f t="shared" si="26"/>
        <v>11.47909339999309</v>
      </c>
      <c r="AE86" s="27">
        <f t="shared" si="27"/>
        <v>4.3521811090418367</v>
      </c>
      <c r="AF86" s="27">
        <f t="shared" si="28"/>
        <v>7.1167134591030248</v>
      </c>
      <c r="AG86" s="27">
        <f t="shared" si="29"/>
        <v>4.4625671974706194</v>
      </c>
      <c r="AH86" s="27">
        <f t="shared" si="30"/>
        <v>6.2469913180808874</v>
      </c>
      <c r="AI86" s="27">
        <f t="shared" si="31"/>
        <v>4.1963470640250478</v>
      </c>
      <c r="AJ86" s="27">
        <f t="shared" si="32"/>
        <v>2.7282903984803113</v>
      </c>
      <c r="AK86" s="27">
        <f t="shared" si="33"/>
        <v>1.1373399627842957</v>
      </c>
      <c r="AL86" s="27">
        <f t="shared" si="34"/>
        <v>-0.85254667376874238</v>
      </c>
      <c r="AM86" s="27">
        <f t="shared" si="35"/>
        <v>3.4402862118428743</v>
      </c>
      <c r="AN86" s="27">
        <f t="shared" si="36"/>
        <v>2.9517169654445894</v>
      </c>
      <c r="AO86" s="27">
        <f t="shared" si="37"/>
        <v>3.2516164551195743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107.40116734896637</v>
      </c>
      <c r="C87" s="27">
        <v>79.667077462588637</v>
      </c>
      <c r="D87" s="27">
        <v>121.28192896256411</v>
      </c>
      <c r="E87" s="27">
        <v>110.686926884977</v>
      </c>
      <c r="F87" s="27">
        <v>133.02865086773784</v>
      </c>
      <c r="G87" s="27">
        <v>118.69860195561243</v>
      </c>
      <c r="H87" s="27">
        <v>121.36692453841603</v>
      </c>
      <c r="I87" s="27">
        <v>141.61566646477613</v>
      </c>
      <c r="J87" s="27">
        <v>128.21390918742389</v>
      </c>
      <c r="K87" s="27">
        <v>140.21631362118632</v>
      </c>
      <c r="L87" s="27">
        <v>127.2333561608628</v>
      </c>
      <c r="M87" s="27">
        <v>125.86577351216239</v>
      </c>
      <c r="N87" s="27">
        <v>120.16616250457068</v>
      </c>
      <c r="O87" s="27">
        <v>122.31966315701135</v>
      </c>
      <c r="P87" s="27">
        <v>115.55268396001739</v>
      </c>
      <c r="Q87" s="27">
        <v>143.95671273792948</v>
      </c>
      <c r="R87" s="27">
        <v>124.93090763560927</v>
      </c>
      <c r="S87" s="27">
        <v>129.50272982809699</v>
      </c>
      <c r="T87" s="27">
        <v>122.66960183344455</v>
      </c>
      <c r="U87" s="23"/>
      <c r="V87" s="40">
        <v>43647</v>
      </c>
      <c r="W87" s="27">
        <f t="shared" ref="W87:W89" si="38">B87/B75*100-100</f>
        <v>2.4702180874227793</v>
      </c>
      <c r="X87" s="27">
        <f t="shared" ref="X87:X89" si="39">C87/C75*100-100</f>
        <v>11.261426488170656</v>
      </c>
      <c r="Y87" s="27">
        <f t="shared" ref="Y87:Y89" si="40">D87/D75*100-100</f>
        <v>4.5497712283698775</v>
      </c>
      <c r="Z87" s="27">
        <f t="shared" ref="Z87:Z89" si="41">E87/E75*100-100</f>
        <v>-6.1528304218666818</v>
      </c>
      <c r="AA87" s="27">
        <f t="shared" ref="AA87:AA89" si="42">F87/F75*100-100</f>
        <v>7.6731824466668428</v>
      </c>
      <c r="AB87" s="27">
        <f t="shared" ref="AB87:AB89" si="43">G87/G75*100-100</f>
        <v>2.6517801762111901</v>
      </c>
      <c r="AC87" s="27">
        <f t="shared" ref="AC87:AC89" si="44">H87/H75*100-100</f>
        <v>4.0646701750048209</v>
      </c>
      <c r="AD87" s="27">
        <f t="shared" ref="AD87:AD89" si="45">I87/I75*100-100</f>
        <v>7.2465694064329824</v>
      </c>
      <c r="AE87" s="27">
        <f t="shared" ref="AE87:AE89" si="46">J87/J75*100-100</f>
        <v>4.8380359860293254</v>
      </c>
      <c r="AF87" s="27">
        <f t="shared" ref="AF87:AF89" si="47">K87/K75*100-100</f>
        <v>5.9942719642486395</v>
      </c>
      <c r="AG87" s="27">
        <f t="shared" ref="AG87:AG89" si="48">L87/L75*100-100</f>
        <v>4.5768868464049888</v>
      </c>
      <c r="AH87" s="27">
        <f t="shared" ref="AH87:AH89" si="49">M87/M75*100-100</f>
        <v>6.4509643827870065</v>
      </c>
      <c r="AI87" s="27">
        <f t="shared" ref="AI87:AI89" si="50">N87/N75*100-100</f>
        <v>6.6973905755349108</v>
      </c>
      <c r="AJ87" s="27">
        <f t="shared" ref="AJ87:AJ89" si="51">O87/O75*100-100</f>
        <v>2.7502790256820617</v>
      </c>
      <c r="AK87" s="27">
        <f t="shared" ref="AK87:AK89" si="52">P87/P75*100-100</f>
        <v>1.7001505753027999</v>
      </c>
      <c r="AL87" s="27">
        <f t="shared" ref="AL87:AL89" si="53">Q87/Q75*100-100</f>
        <v>6.403581003000582</v>
      </c>
      <c r="AM87" s="27">
        <f t="shared" ref="AM87:AM89" si="54">R87/R75*100-100</f>
        <v>2.9611502802685266</v>
      </c>
      <c r="AN87" s="27">
        <f t="shared" ref="AN87:AN89" si="55">S87/S75*100-100</f>
        <v>4.6057613190762225</v>
      </c>
      <c r="AO87" s="27">
        <f t="shared" ref="AO87:AO89" si="56">T87/T75*100-100</f>
        <v>4.0079241300381199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112.41853730554165</v>
      </c>
      <c r="C88" s="27">
        <v>78.138405831690875</v>
      </c>
      <c r="D88" s="27">
        <v>117.36741555080538</v>
      </c>
      <c r="E88" s="27">
        <v>108.76993423537552</v>
      </c>
      <c r="F88" s="27">
        <v>129.49844564441275</v>
      </c>
      <c r="G88" s="27">
        <v>120.48449411286475</v>
      </c>
      <c r="H88" s="27">
        <v>120.14025759618457</v>
      </c>
      <c r="I88" s="27">
        <v>135.88157207656531</v>
      </c>
      <c r="J88" s="27">
        <v>122.50544648548941</v>
      </c>
      <c r="K88" s="27">
        <v>134.55773434473946</v>
      </c>
      <c r="L88" s="27">
        <v>127.49217164370752</v>
      </c>
      <c r="M88" s="27">
        <v>123.09463188334051</v>
      </c>
      <c r="N88" s="27">
        <v>116.18519135162009</v>
      </c>
      <c r="O88" s="27">
        <v>122.19275783638113</v>
      </c>
      <c r="P88" s="27">
        <v>116.24260617773143</v>
      </c>
      <c r="Q88" s="27">
        <v>142.11455953672331</v>
      </c>
      <c r="R88" s="27">
        <v>124.92526732780232</v>
      </c>
      <c r="S88" s="27">
        <v>130.69665887240259</v>
      </c>
      <c r="T88" s="27">
        <v>122.00338827324528</v>
      </c>
      <c r="U88" s="23"/>
      <c r="V88" s="40">
        <v>43678</v>
      </c>
      <c r="W88" s="27">
        <f t="shared" si="38"/>
        <v>2.5047089334506722</v>
      </c>
      <c r="X88" s="27">
        <f t="shared" si="39"/>
        <v>12.445263779692866</v>
      </c>
      <c r="Y88" s="27">
        <f t="shared" si="40"/>
        <v>3.0398886182127427</v>
      </c>
      <c r="Z88" s="27">
        <f t="shared" si="41"/>
        <v>-4.5918349746834224</v>
      </c>
      <c r="AA88" s="27">
        <f t="shared" si="42"/>
        <v>2.7140473672686198</v>
      </c>
      <c r="AB88" s="27">
        <f t="shared" si="43"/>
        <v>3.5296056378108602</v>
      </c>
      <c r="AC88" s="27">
        <f t="shared" si="44"/>
        <v>2.7266138693697428</v>
      </c>
      <c r="AD88" s="27">
        <f t="shared" si="45"/>
        <v>9.4890231208945437</v>
      </c>
      <c r="AE88" s="27">
        <f t="shared" si="46"/>
        <v>4.403924417767513</v>
      </c>
      <c r="AF88" s="27">
        <f t="shared" si="47"/>
        <v>6.5768841929308479</v>
      </c>
      <c r="AG88" s="27">
        <f t="shared" si="48"/>
        <v>4.6514688702108913</v>
      </c>
      <c r="AH88" s="27">
        <f t="shared" si="49"/>
        <v>5.7297256334432518</v>
      </c>
      <c r="AI88" s="27">
        <f t="shared" si="50"/>
        <v>6.6796097713856568</v>
      </c>
      <c r="AJ88" s="27">
        <f t="shared" si="51"/>
        <v>2.7261589780380575</v>
      </c>
      <c r="AK88" s="27">
        <f t="shared" si="52"/>
        <v>1.8412338259696526</v>
      </c>
      <c r="AL88" s="27">
        <f t="shared" si="53"/>
        <v>7.1668202090488222</v>
      </c>
      <c r="AM88" s="27">
        <f t="shared" si="54"/>
        <v>2.8212492657756485</v>
      </c>
      <c r="AN88" s="27">
        <f t="shared" si="55"/>
        <v>5.9734758616089891</v>
      </c>
      <c r="AO88" s="27">
        <f t="shared" si="56"/>
        <v>3.8603590325545554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107.91248763224834</v>
      </c>
      <c r="C89" s="27">
        <v>73.77731765042256</v>
      </c>
      <c r="D89" s="27">
        <v>111.0461648706512</v>
      </c>
      <c r="E89" s="27">
        <v>111.94270183203129</v>
      </c>
      <c r="F89" s="27">
        <v>132.09457615654782</v>
      </c>
      <c r="G89" s="27">
        <v>121.09094140510496</v>
      </c>
      <c r="H89" s="27">
        <v>121.7875802184123</v>
      </c>
      <c r="I89" s="27">
        <v>127.50606099287511</v>
      </c>
      <c r="J89" s="27">
        <v>118.73767060962865</v>
      </c>
      <c r="K89" s="27">
        <v>139.77805260704241</v>
      </c>
      <c r="L89" s="27">
        <v>127.66267671897567</v>
      </c>
      <c r="M89" s="27">
        <v>119.64541418438718</v>
      </c>
      <c r="N89" s="27">
        <v>118.9777899264453</v>
      </c>
      <c r="O89" s="27">
        <v>122.08806498776792</v>
      </c>
      <c r="P89" s="27">
        <v>108.000492420844</v>
      </c>
      <c r="Q89" s="27">
        <v>135.95401288965567</v>
      </c>
      <c r="R89" s="27">
        <v>116.74324952482357</v>
      </c>
      <c r="S89" s="27">
        <v>130.6847524098124</v>
      </c>
      <c r="T89" s="27">
        <v>119.87565611404015</v>
      </c>
      <c r="U89" s="23"/>
      <c r="V89" s="40">
        <v>43709</v>
      </c>
      <c r="W89" s="27">
        <f t="shared" si="38"/>
        <v>2.7696088516974413</v>
      </c>
      <c r="X89" s="27">
        <f t="shared" si="39"/>
        <v>7.3002191605988145</v>
      </c>
      <c r="Y89" s="27">
        <f t="shared" si="40"/>
        <v>3.0558096725938952</v>
      </c>
      <c r="Z89" s="27">
        <f t="shared" si="41"/>
        <v>-3.9525375954744533</v>
      </c>
      <c r="AA89" s="27">
        <f t="shared" si="42"/>
        <v>12.039517798597487</v>
      </c>
      <c r="AB89" s="27">
        <f t="shared" si="43"/>
        <v>3.8461095942388113</v>
      </c>
      <c r="AC89" s="27">
        <f t="shared" si="44"/>
        <v>3.1725539251081756</v>
      </c>
      <c r="AD89" s="27">
        <f t="shared" si="45"/>
        <v>2.2729249019561166</v>
      </c>
      <c r="AE89" s="27">
        <f t="shared" si="46"/>
        <v>3.8580372469618283</v>
      </c>
      <c r="AF89" s="27">
        <f t="shared" si="47"/>
        <v>7.5047701925355312</v>
      </c>
      <c r="AG89" s="27">
        <f t="shared" si="48"/>
        <v>4.6592960982069371</v>
      </c>
      <c r="AH89" s="27">
        <f t="shared" si="49"/>
        <v>6.5101630106562567</v>
      </c>
      <c r="AI89" s="27">
        <f t="shared" si="50"/>
        <v>7.1189898021922744</v>
      </c>
      <c r="AJ89" s="27">
        <f t="shared" si="51"/>
        <v>2.2952200087425325</v>
      </c>
      <c r="AK89" s="27">
        <f t="shared" si="52"/>
        <v>1.6613353640656499</v>
      </c>
      <c r="AL89" s="27">
        <f t="shared" si="53"/>
        <v>8.6982749428109685</v>
      </c>
      <c r="AM89" s="27">
        <f t="shared" si="54"/>
        <v>2.343879450062488</v>
      </c>
      <c r="AN89" s="27">
        <f t="shared" si="55"/>
        <v>6.4241431346337947</v>
      </c>
      <c r="AO89" s="27">
        <f t="shared" si="56"/>
        <v>4.2743836898255978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106.52873802882344</v>
      </c>
      <c r="C90" s="27">
        <v>73.668648945579804</v>
      </c>
      <c r="D90" s="27">
        <v>117.88376191804251</v>
      </c>
      <c r="E90" s="27">
        <v>128.08972480936467</v>
      </c>
      <c r="F90" s="27">
        <v>130.2917460193006</v>
      </c>
      <c r="G90" s="27">
        <v>123.52315201763433</v>
      </c>
      <c r="H90" s="27">
        <v>125.16914261633758</v>
      </c>
      <c r="I90" s="27">
        <v>137.97776033918456</v>
      </c>
      <c r="J90" s="27">
        <v>129.02146449060331</v>
      </c>
      <c r="K90" s="27">
        <v>144.47305412837713</v>
      </c>
      <c r="L90" s="27">
        <v>129.47448189875931</v>
      </c>
      <c r="M90" s="27">
        <v>132.95308642931244</v>
      </c>
      <c r="N90" s="27">
        <v>120.4716136102637</v>
      </c>
      <c r="O90" s="27">
        <v>121.9705611970374</v>
      </c>
      <c r="P90" s="27">
        <v>92.343341966846964</v>
      </c>
      <c r="Q90" s="27">
        <v>139.2838493568031</v>
      </c>
      <c r="R90" s="27">
        <v>121.31700560990963</v>
      </c>
      <c r="S90" s="27">
        <v>134.33055818772584</v>
      </c>
      <c r="T90" s="27">
        <v>122.60485981420554</v>
      </c>
      <c r="U90" s="23"/>
      <c r="V90" s="40">
        <v>43739</v>
      </c>
      <c r="W90" s="27">
        <f t="shared" ref="W90:W92" si="57">B90/B78*100-100</f>
        <v>1.7451758182289723</v>
      </c>
      <c r="X90" s="27">
        <f t="shared" ref="X90:X92" si="58">C90/C78*100-100</f>
        <v>13.557176431651968</v>
      </c>
      <c r="Y90" s="27">
        <f t="shared" ref="Y90:Y92" si="59">D90/D78*100-100</f>
        <v>3.3408611657898177</v>
      </c>
      <c r="Z90" s="27">
        <f t="shared" ref="Z90:Z92" si="60">E90/E78*100-100</f>
        <v>2.4950860942456075</v>
      </c>
      <c r="AA90" s="27">
        <f t="shared" ref="AA90:AA92" si="61">F90/F78*100-100</f>
        <v>1.6761414883851273</v>
      </c>
      <c r="AB90" s="27">
        <f t="shared" ref="AB90:AB92" si="62">G90/G78*100-100</f>
        <v>3.5257957732950587</v>
      </c>
      <c r="AC90" s="27">
        <f t="shared" ref="AC90:AC92" si="63">H90/H78*100-100</f>
        <v>3.3406081821757851</v>
      </c>
      <c r="AD90" s="27">
        <f t="shared" ref="AD90:AD92" si="64">I90/I78*100-100</f>
        <v>3.3208431260309368</v>
      </c>
      <c r="AE90" s="27">
        <f t="shared" ref="AE90:AE92" si="65">J90/J78*100-100</f>
        <v>7.1250670131157534</v>
      </c>
      <c r="AF90" s="27">
        <f t="shared" ref="AF90:AF92" si="66">K90/K78*100-100</f>
        <v>11.863424359723524</v>
      </c>
      <c r="AG90" s="27">
        <f t="shared" ref="AG90:AG92" si="67">L90/L78*100-100</f>
        <v>4.636319286110961</v>
      </c>
      <c r="AH90" s="27">
        <f t="shared" ref="AH90:AH92" si="68">M90/M78*100-100</f>
        <v>6.5441968922704348</v>
      </c>
      <c r="AI90" s="27">
        <f t="shared" ref="AI90:AI92" si="69">N90/N78*100-100</f>
        <v>4.5126548244141418</v>
      </c>
      <c r="AJ90" s="27">
        <f t="shared" ref="AJ90:AJ92" si="70">O90/O78*100-100</f>
        <v>2.3022121330506025</v>
      </c>
      <c r="AK90" s="27">
        <f t="shared" ref="AK90:AK92" si="71">P90/P78*100-100</f>
        <v>1.2632746598533799</v>
      </c>
      <c r="AL90" s="27">
        <f t="shared" ref="AL90:AL92" si="72">Q90/Q78*100-100</f>
        <v>4.2458298188426227</v>
      </c>
      <c r="AM90" s="27">
        <f t="shared" ref="AM90:AM92" si="73">R90/R78*100-100</f>
        <v>2.308153502152436</v>
      </c>
      <c r="AN90" s="27">
        <f t="shared" ref="AN90:AN92" si="74">S90/S78*100-100</f>
        <v>6.1414459100267464</v>
      </c>
      <c r="AO90" s="27">
        <f t="shared" ref="AO90:AO92" si="75">T90/T78*100-100</f>
        <v>3.9045176992572408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115.30794143867524</v>
      </c>
      <c r="C91" s="27">
        <v>75.78073387339245</v>
      </c>
      <c r="D91" s="27">
        <v>123.69351293761723</v>
      </c>
      <c r="E91" s="27">
        <v>133.52125097453285</v>
      </c>
      <c r="F91" s="27">
        <v>138.1774130663353</v>
      </c>
      <c r="G91" s="27">
        <v>126.47946327060882</v>
      </c>
      <c r="H91" s="27">
        <v>129.80903660819777</v>
      </c>
      <c r="I91" s="27">
        <v>142.89185554022333</v>
      </c>
      <c r="J91" s="27">
        <v>127.90318321436183</v>
      </c>
      <c r="K91" s="27">
        <v>149.17615866829203</v>
      </c>
      <c r="L91" s="27">
        <v>130.06481373710562</v>
      </c>
      <c r="M91" s="27">
        <v>135.75338282594208</v>
      </c>
      <c r="N91" s="27">
        <v>129.49028630090052</v>
      </c>
      <c r="O91" s="27">
        <v>122.68084783095334</v>
      </c>
      <c r="P91" s="27">
        <v>89.121903310331732</v>
      </c>
      <c r="Q91" s="27">
        <v>139.01931864560652</v>
      </c>
      <c r="R91" s="27">
        <v>119.74204094268474</v>
      </c>
      <c r="S91" s="27">
        <v>139.57744897801936</v>
      </c>
      <c r="T91" s="27">
        <v>126.29981784754762</v>
      </c>
      <c r="U91" s="23"/>
      <c r="V91" s="40">
        <v>43770</v>
      </c>
      <c r="W91" s="27">
        <f t="shared" si="57"/>
        <v>2.9568064755922592</v>
      </c>
      <c r="X91" s="27">
        <f t="shared" si="58"/>
        <v>7.0638865325614972</v>
      </c>
      <c r="Y91" s="27">
        <f t="shared" si="59"/>
        <v>3.6096856758218223</v>
      </c>
      <c r="Z91" s="27">
        <f t="shared" si="60"/>
        <v>9.6085773764372391</v>
      </c>
      <c r="AA91" s="27">
        <f t="shared" si="61"/>
        <v>6.0658055071933319</v>
      </c>
      <c r="AB91" s="27">
        <f t="shared" si="62"/>
        <v>3.0998151154613822</v>
      </c>
      <c r="AC91" s="27">
        <f t="shared" si="63"/>
        <v>3.6323041950888921</v>
      </c>
      <c r="AD91" s="27">
        <f t="shared" si="64"/>
        <v>7.6302493073461051</v>
      </c>
      <c r="AE91" s="27">
        <f t="shared" si="65"/>
        <v>-0.77302484869331067</v>
      </c>
      <c r="AF91" s="27">
        <f t="shared" si="66"/>
        <v>8.0456854069871611</v>
      </c>
      <c r="AG91" s="27">
        <f t="shared" si="67"/>
        <v>4.4615336531164758</v>
      </c>
      <c r="AH91" s="27">
        <f t="shared" si="68"/>
        <v>6.1778900172841418</v>
      </c>
      <c r="AI91" s="27">
        <f t="shared" si="69"/>
        <v>4.4934474950969019</v>
      </c>
      <c r="AJ91" s="27">
        <f t="shared" si="70"/>
        <v>2.125547541820012</v>
      </c>
      <c r="AK91" s="27">
        <f t="shared" si="71"/>
        <v>0.5958251425218748</v>
      </c>
      <c r="AL91" s="27">
        <f t="shared" si="72"/>
        <v>6.8940329114061143</v>
      </c>
      <c r="AM91" s="27">
        <f t="shared" si="73"/>
        <v>3.1167079526939432</v>
      </c>
      <c r="AN91" s="27">
        <f t="shared" si="74"/>
        <v>5.5877820604536339</v>
      </c>
      <c r="AO91" s="27">
        <f t="shared" si="75"/>
        <v>4.0109088160385653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120.79473415834548</v>
      </c>
      <c r="C92" s="28">
        <v>66.219132175239494</v>
      </c>
      <c r="D92" s="28">
        <v>128.10241250040701</v>
      </c>
      <c r="E92" s="28">
        <v>130.84499138320066</v>
      </c>
      <c r="F92" s="28">
        <v>137.25448251962268</v>
      </c>
      <c r="G92" s="28">
        <v>127.07581246167598</v>
      </c>
      <c r="H92" s="28">
        <v>132.4486610090259</v>
      </c>
      <c r="I92" s="28">
        <v>168.15654234587467</v>
      </c>
      <c r="J92" s="28">
        <v>143.68417512483299</v>
      </c>
      <c r="K92" s="28">
        <v>151.66208989560994</v>
      </c>
      <c r="L92" s="28">
        <v>130.68710402319738</v>
      </c>
      <c r="M92" s="28">
        <v>141.12026714666123</v>
      </c>
      <c r="N92" s="28">
        <v>143.30640263145776</v>
      </c>
      <c r="O92" s="28">
        <v>123.84923358391676</v>
      </c>
      <c r="P92" s="28">
        <v>99.851752231358915</v>
      </c>
      <c r="Q92" s="28">
        <v>139.6350077429008</v>
      </c>
      <c r="R92" s="28">
        <v>118.77789795903833</v>
      </c>
      <c r="S92" s="28">
        <v>141.80254402913701</v>
      </c>
      <c r="T92" s="28">
        <v>130.23897162631985</v>
      </c>
      <c r="U92" s="23"/>
      <c r="V92" s="41">
        <v>43800</v>
      </c>
      <c r="W92" s="28">
        <f t="shared" si="57"/>
        <v>3.0818198223145004</v>
      </c>
      <c r="X92" s="28">
        <f t="shared" si="58"/>
        <v>2.095203873420985</v>
      </c>
      <c r="Y92" s="28">
        <f t="shared" si="59"/>
        <v>2.1002595109164588</v>
      </c>
      <c r="Z92" s="28">
        <f t="shared" si="60"/>
        <v>2.5664699149226209</v>
      </c>
      <c r="AA92" s="28">
        <f t="shared" si="61"/>
        <v>12.44636344011883</v>
      </c>
      <c r="AB92" s="28">
        <f t="shared" si="62"/>
        <v>3.1688081059793092</v>
      </c>
      <c r="AC92" s="28">
        <f t="shared" si="63"/>
        <v>3.440216654804658</v>
      </c>
      <c r="AD92" s="28">
        <f t="shared" si="64"/>
        <v>5.4627226933824318</v>
      </c>
      <c r="AE92" s="28">
        <f t="shared" si="65"/>
        <v>1.2023918246590171</v>
      </c>
      <c r="AF92" s="28">
        <f t="shared" si="66"/>
        <v>7.8401864684866354</v>
      </c>
      <c r="AG92" s="28">
        <f t="shared" si="67"/>
        <v>4.1626241524002694</v>
      </c>
      <c r="AH92" s="28">
        <f t="shared" si="68"/>
        <v>4.1395838323814615</v>
      </c>
      <c r="AI92" s="28">
        <f t="shared" si="69"/>
        <v>4.2613880290042232</v>
      </c>
      <c r="AJ92" s="28">
        <f t="shared" si="70"/>
        <v>2.3728123063038566</v>
      </c>
      <c r="AK92" s="28">
        <f t="shared" si="71"/>
        <v>0.28101027292439085</v>
      </c>
      <c r="AL92" s="28">
        <f t="shared" si="72"/>
        <v>6.3378905013672835</v>
      </c>
      <c r="AM92" s="28">
        <f t="shared" si="73"/>
        <v>3.0270750864031157</v>
      </c>
      <c r="AN92" s="28">
        <f t="shared" si="74"/>
        <v>5.0278102825370894</v>
      </c>
      <c r="AO92" s="28">
        <f t="shared" si="75"/>
        <v>3.7516510035712827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127.86304871555818</v>
      </c>
      <c r="C93" s="29">
        <v>73.38679014434679</v>
      </c>
      <c r="D93" s="29">
        <v>127.09989068531603</v>
      </c>
      <c r="E93" s="29">
        <v>132.15195472055163</v>
      </c>
      <c r="F93" s="29">
        <v>111.93011259451197</v>
      </c>
      <c r="G93" s="29">
        <v>125.47384414307434</v>
      </c>
      <c r="H93" s="29">
        <v>126.60638017564055</v>
      </c>
      <c r="I93" s="29">
        <v>130.01274416553326</v>
      </c>
      <c r="J93" s="29">
        <v>129.69522932796545</v>
      </c>
      <c r="K93" s="29">
        <v>157.3890976683011</v>
      </c>
      <c r="L93" s="29">
        <v>129.05358530159702</v>
      </c>
      <c r="M93" s="29">
        <v>116.34326496226386</v>
      </c>
      <c r="N93" s="29">
        <v>123.21024554375282</v>
      </c>
      <c r="O93" s="29">
        <v>120.43907613716824</v>
      </c>
      <c r="P93" s="29">
        <v>112.06818316323618</v>
      </c>
      <c r="Q93" s="29">
        <v>142.06407397161342</v>
      </c>
      <c r="R93" s="29">
        <v>129.65339956220683</v>
      </c>
      <c r="S93" s="29">
        <v>141.58153903201227</v>
      </c>
      <c r="T93" s="29">
        <v>127.27703394988235</v>
      </c>
      <c r="U93" s="23"/>
      <c r="V93" s="42">
        <v>43831</v>
      </c>
      <c r="W93" s="29">
        <f t="shared" ref="W93:W95" si="76">B93/B81*100-100</f>
        <v>6.4734081177947473</v>
      </c>
      <c r="X93" s="29">
        <f t="shared" ref="X93:X95" si="77">C93/C81*100-100</f>
        <v>10.96571381742099</v>
      </c>
      <c r="Y93" s="29">
        <f t="shared" ref="Y93:Y95" si="78">D93/D81*100-100</f>
        <v>5.4718544662201793</v>
      </c>
      <c r="Z93" s="29">
        <f t="shared" ref="Z93:Z95" si="79">E93/E81*100-100</f>
        <v>3.2607767633915188</v>
      </c>
      <c r="AA93" s="29">
        <f t="shared" ref="AA93:AA95" si="80">F93/F81*100-100</f>
        <v>3.5449879618970641</v>
      </c>
      <c r="AB93" s="29">
        <f t="shared" ref="AB93:AB95" si="81">G93/G81*100-100</f>
        <v>3.9962383440751239</v>
      </c>
      <c r="AC93" s="29">
        <f t="shared" ref="AC93:AC95" si="82">H93/H81*100-100</f>
        <v>3.3494814649231728</v>
      </c>
      <c r="AD93" s="29">
        <f t="shared" ref="AD93:AD95" si="83">I93/I81*100-100</f>
        <v>6.6685736859631248</v>
      </c>
      <c r="AE93" s="29">
        <f t="shared" ref="AE93:AE95" si="84">J93/J81*100-100</f>
        <v>-0.99533092282305802</v>
      </c>
      <c r="AF93" s="29">
        <f t="shared" ref="AF93:AF95" si="85">K93/K81*100-100</f>
        <v>7.8261682002576549</v>
      </c>
      <c r="AG93" s="29">
        <f t="shared" ref="AG93:AG95" si="86">L93/L81*100-100</f>
        <v>3.9267254355556389</v>
      </c>
      <c r="AH93" s="29">
        <f t="shared" ref="AH93:AH95" si="87">M93/M81*100-100</f>
        <v>2.2339118035265244</v>
      </c>
      <c r="AI93" s="29">
        <f t="shared" ref="AI93:AI95" si="88">N93/N81*100-100</f>
        <v>3.4398280492527391</v>
      </c>
      <c r="AJ93" s="29">
        <f t="shared" ref="AJ93:AJ95" si="89">O93/O81*100-100</f>
        <v>3.8993793884423411</v>
      </c>
      <c r="AK93" s="29">
        <f t="shared" ref="AK93:AK95" si="90">P93/P81*100-100</f>
        <v>0.91895725860953803</v>
      </c>
      <c r="AL93" s="29">
        <f t="shared" ref="AL93:AL95" si="91">Q93/Q81*100-100</f>
        <v>13.746056907022847</v>
      </c>
      <c r="AM93" s="29">
        <f t="shared" ref="AM93:AM95" si="92">R93/R81*100-100</f>
        <v>7.7779863685585298</v>
      </c>
      <c r="AN93" s="29">
        <f t="shared" ref="AN93:AN95" si="93">S93/S81*100-100</f>
        <v>5.5068472336408263</v>
      </c>
      <c r="AO93" s="29">
        <f t="shared" ref="AO93:AO95" si="94">T93/T81*100-100</f>
        <v>4.7107837460490742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129.54431914785047</v>
      </c>
      <c r="C94" s="31">
        <v>66.706681106098117</v>
      </c>
      <c r="D94" s="31">
        <v>124.43479271157803</v>
      </c>
      <c r="E94" s="31">
        <v>121.39330157608518</v>
      </c>
      <c r="F94" s="31">
        <v>105.9491536731674</v>
      </c>
      <c r="G94" s="31">
        <v>123.07875767954863</v>
      </c>
      <c r="H94" s="31">
        <v>122.93329208416502</v>
      </c>
      <c r="I94" s="31">
        <v>131.68210736320304</v>
      </c>
      <c r="J94" s="31">
        <v>118.73792049603935</v>
      </c>
      <c r="K94" s="31">
        <v>140.33975115667604</v>
      </c>
      <c r="L94" s="31">
        <v>128.03412234212027</v>
      </c>
      <c r="M94" s="31">
        <v>114.7728053872998</v>
      </c>
      <c r="N94" s="31">
        <v>119.8134922380207</v>
      </c>
      <c r="O94" s="31">
        <v>123.87584253815606</v>
      </c>
      <c r="P94" s="31">
        <v>127.13214755510845</v>
      </c>
      <c r="Q94" s="31">
        <v>137.52178819678122</v>
      </c>
      <c r="R94" s="31">
        <v>122.36580705524219</v>
      </c>
      <c r="S94" s="31">
        <v>137.05918795486187</v>
      </c>
      <c r="T94" s="31">
        <v>124.99412034642232</v>
      </c>
      <c r="U94" s="23"/>
      <c r="V94" s="43">
        <v>43862</v>
      </c>
      <c r="W94" s="31">
        <f t="shared" si="76"/>
        <v>4.0224423836765766</v>
      </c>
      <c r="X94" s="31">
        <f t="shared" si="77"/>
        <v>-0.37824393112273924</v>
      </c>
      <c r="Y94" s="31">
        <f t="shared" si="78"/>
        <v>4.1389719381247403</v>
      </c>
      <c r="Z94" s="31">
        <f t="shared" si="79"/>
        <v>6.3565868128817442</v>
      </c>
      <c r="AA94" s="31">
        <f t="shared" si="80"/>
        <v>-8.7102959226344581</v>
      </c>
      <c r="AB94" s="31">
        <f t="shared" si="81"/>
        <v>3.2098114752800342</v>
      </c>
      <c r="AC94" s="31">
        <f t="shared" si="82"/>
        <v>2.4433007505692217</v>
      </c>
      <c r="AD94" s="31">
        <f t="shared" si="83"/>
        <v>11.576671349700803</v>
      </c>
      <c r="AE94" s="31">
        <f t="shared" si="84"/>
        <v>-0.37510826754089521</v>
      </c>
      <c r="AF94" s="31">
        <f t="shared" si="85"/>
        <v>6.3286059230721179</v>
      </c>
      <c r="AG94" s="31">
        <f t="shared" si="86"/>
        <v>3.5359065111504151</v>
      </c>
      <c r="AH94" s="31">
        <f t="shared" si="87"/>
        <v>-0.23928765126190399</v>
      </c>
      <c r="AI94" s="31">
        <f t="shared" si="88"/>
        <v>0.88535680473218292</v>
      </c>
      <c r="AJ94" s="31">
        <f t="shared" si="89"/>
        <v>3.649843808215806</v>
      </c>
      <c r="AK94" s="31">
        <f t="shared" si="90"/>
        <v>-0.15534242367456841</v>
      </c>
      <c r="AL94" s="31">
        <f t="shared" si="91"/>
        <v>4.5638055827803328</v>
      </c>
      <c r="AM94" s="31">
        <f t="shared" si="92"/>
        <v>3.3542368530072793</v>
      </c>
      <c r="AN94" s="31">
        <f t="shared" si="93"/>
        <v>3.8308389238996199</v>
      </c>
      <c r="AO94" s="31">
        <f t="shared" si="94"/>
        <v>2.9007684786927541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133.8353769955597</v>
      </c>
      <c r="C95" s="31">
        <v>63.94538692200377</v>
      </c>
      <c r="D95" s="31">
        <v>116.86314965711648</v>
      </c>
      <c r="E95" s="31">
        <v>124.26739285696868</v>
      </c>
      <c r="F95" s="31">
        <v>97.166555828943842</v>
      </c>
      <c r="G95" s="31">
        <v>117.70631106950287</v>
      </c>
      <c r="H95" s="31">
        <v>104.34924884253596</v>
      </c>
      <c r="I95" s="31">
        <v>95.630405879569238</v>
      </c>
      <c r="J95" s="31">
        <v>128.41954478233421</v>
      </c>
      <c r="K95" s="31">
        <v>137.11623115197207</v>
      </c>
      <c r="L95" s="31">
        <v>128.6171611001553</v>
      </c>
      <c r="M95" s="31">
        <v>114.00982867958191</v>
      </c>
      <c r="N95" s="31">
        <v>115.99595573679076</v>
      </c>
      <c r="O95" s="31">
        <v>124.15411168224422</v>
      </c>
      <c r="P95" s="31">
        <v>107.75815928935396</v>
      </c>
      <c r="Q95" s="31">
        <v>129.14940195519864</v>
      </c>
      <c r="R95" s="31">
        <v>108.93728044358055</v>
      </c>
      <c r="S95" s="31">
        <v>126.56810279840558</v>
      </c>
      <c r="T95" s="31">
        <v>119.12665343192681</v>
      </c>
      <c r="U95" s="23"/>
      <c r="V95" s="43">
        <v>43891</v>
      </c>
      <c r="W95" s="31">
        <f t="shared" si="76"/>
        <v>2.6950971743801944</v>
      </c>
      <c r="X95" s="31">
        <f t="shared" si="77"/>
        <v>-7.3733425793065663</v>
      </c>
      <c r="Y95" s="31">
        <f t="shared" si="78"/>
        <v>-6.6749228535613554</v>
      </c>
      <c r="Z95" s="31">
        <f t="shared" si="79"/>
        <v>0.9276820073764469</v>
      </c>
      <c r="AA95" s="31">
        <f t="shared" si="80"/>
        <v>-13.512453812278878</v>
      </c>
      <c r="AB95" s="31">
        <f t="shared" si="81"/>
        <v>-2.710320887862494</v>
      </c>
      <c r="AC95" s="31">
        <f t="shared" si="82"/>
        <v>-15.410702467549157</v>
      </c>
      <c r="AD95" s="31">
        <f t="shared" si="83"/>
        <v>-28.799394631111397</v>
      </c>
      <c r="AE95" s="31">
        <f t="shared" si="84"/>
        <v>5.0654555972894997</v>
      </c>
      <c r="AF95" s="31">
        <f t="shared" si="85"/>
        <v>1.7760881213222603</v>
      </c>
      <c r="AG95" s="31">
        <f t="shared" si="86"/>
        <v>2.9359528894793812</v>
      </c>
      <c r="AH95" s="31">
        <f t="shared" si="87"/>
        <v>-4.0005560680364596</v>
      </c>
      <c r="AI95" s="31">
        <f t="shared" si="88"/>
        <v>-7.7528207791034447</v>
      </c>
      <c r="AJ95" s="31">
        <f t="shared" si="89"/>
        <v>2.5582273347682758</v>
      </c>
      <c r="AK95" s="31">
        <f t="shared" si="90"/>
        <v>-16.700334236449848</v>
      </c>
      <c r="AL95" s="31">
        <f t="shared" si="91"/>
        <v>-5.9190756458643818</v>
      </c>
      <c r="AM95" s="31">
        <f t="shared" si="92"/>
        <v>-14.242232872294551</v>
      </c>
      <c r="AN95" s="31">
        <f t="shared" si="93"/>
        <v>-4.7362789552382054</v>
      </c>
      <c r="AO95" s="31">
        <f t="shared" si="94"/>
        <v>-4.820153573352826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118.89373780598402</v>
      </c>
      <c r="C96" s="31">
        <v>63.378440342802087</v>
      </c>
      <c r="D96" s="31">
        <v>110.13793063842905</v>
      </c>
      <c r="E96" s="31">
        <v>105.13722301185209</v>
      </c>
      <c r="F96" s="31">
        <v>105.47609317430292</v>
      </c>
      <c r="G96" s="31">
        <v>110.14491726575132</v>
      </c>
      <c r="H96" s="31">
        <v>88.997144138440774</v>
      </c>
      <c r="I96" s="31">
        <v>70.566530534695161</v>
      </c>
      <c r="J96" s="31">
        <v>120.31735792041927</v>
      </c>
      <c r="K96" s="31">
        <v>137.58866170417991</v>
      </c>
      <c r="L96" s="31">
        <v>129.7886502283144</v>
      </c>
      <c r="M96" s="31">
        <v>119.45781415822637</v>
      </c>
      <c r="N96" s="31">
        <v>108.42572856943474</v>
      </c>
      <c r="O96" s="31">
        <v>122.599603424739</v>
      </c>
      <c r="P96" s="31">
        <v>90.096239417998873</v>
      </c>
      <c r="Q96" s="31">
        <v>109.78135609681176</v>
      </c>
      <c r="R96" s="31">
        <v>97.324470636673283</v>
      </c>
      <c r="S96" s="31">
        <v>116.10375825364279</v>
      </c>
      <c r="T96" s="31">
        <v>111.156618681116</v>
      </c>
      <c r="U96" s="23"/>
      <c r="V96" s="43">
        <v>43922</v>
      </c>
      <c r="W96" s="31">
        <f t="shared" ref="W96:W98" si="95">B96/B84*100-100</f>
        <v>1.7549736332215673</v>
      </c>
      <c r="X96" s="31">
        <f t="shared" ref="X96:X98" si="96">C96/C84*100-100</f>
        <v>-12.775232690904289</v>
      </c>
      <c r="Y96" s="31">
        <f t="shared" ref="Y96:Y98" si="97">D96/D84*100-100</f>
        <v>-11.213536791549373</v>
      </c>
      <c r="Z96" s="31">
        <f t="shared" ref="Z96:Z98" si="98">E96/E84*100-100</f>
        <v>-10.563111223382791</v>
      </c>
      <c r="AA96" s="31">
        <f t="shared" ref="AA96:AA98" si="99">F96/F84*100-100</f>
        <v>-17.146607803809104</v>
      </c>
      <c r="AB96" s="31">
        <f t="shared" ref="AB96:AB98" si="100">G96/G84*100-100</f>
        <v>-9.8563271559702486</v>
      </c>
      <c r="AC96" s="31">
        <f t="shared" ref="AC96:AC98" si="101">H96/H84*100-100</f>
        <v>-28.370159946293455</v>
      </c>
      <c r="AD96" s="31">
        <f t="shared" ref="AD96:AD98" si="102">I96/I84*100-100</f>
        <v>-46.131521524118448</v>
      </c>
      <c r="AE96" s="31">
        <f t="shared" ref="AE96:AE98" si="103">J96/J84*100-100</f>
        <v>-5.2571680022354457</v>
      </c>
      <c r="AF96" s="31">
        <f t="shared" ref="AF96:AF98" si="104">K96/K84*100-100</f>
        <v>1.4606834649247844</v>
      </c>
      <c r="AG96" s="31">
        <f t="shared" ref="AG96:AG98" si="105">L96/L84*100-100</f>
        <v>3.165693235994496</v>
      </c>
      <c r="AH96" s="31">
        <f t="shared" ref="AH96:AH98" si="106">M96/M84*100-100</f>
        <v>-4.7522304213543691</v>
      </c>
      <c r="AI96" s="31">
        <f t="shared" ref="AI96:AI98" si="107">N96/N84*100-100</f>
        <v>-14.648850193380241</v>
      </c>
      <c r="AJ96" s="31">
        <f t="shared" ref="AJ96:AJ98" si="108">O96/O84*100-100</f>
        <v>1.1452686250445794</v>
      </c>
      <c r="AK96" s="31">
        <f t="shared" ref="AK96:AK98" si="109">P96/P84*100-100</f>
        <v>-20.213703019501722</v>
      </c>
      <c r="AL96" s="31">
        <f t="shared" ref="AL96:AL98" si="110">Q96/Q84*100-100</f>
        <v>-16.220440860108837</v>
      </c>
      <c r="AM96" s="31">
        <f t="shared" ref="AM96:AM98" si="111">R96/R84*100-100</f>
        <v>-20.637910155544631</v>
      </c>
      <c r="AN96" s="31">
        <f t="shared" ref="AN96:AN98" si="112">S96/S84*100-100</f>
        <v>-12.420707056217339</v>
      </c>
      <c r="AO96" s="31">
        <f t="shared" ref="AO96:AO98" si="113">T96/T84*100-100</f>
        <v>-10.18680637164988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115.88629017001325</v>
      </c>
      <c r="C97" s="31">
        <v>66.555490889031091</v>
      </c>
      <c r="D97" s="31">
        <v>111.89666356588491</v>
      </c>
      <c r="E97" s="31">
        <v>96.1798263399413</v>
      </c>
      <c r="F97" s="31">
        <v>118.92987592429272</v>
      </c>
      <c r="G97" s="31">
        <v>105.4799462783932</v>
      </c>
      <c r="H97" s="31">
        <v>83.966988898736304</v>
      </c>
      <c r="I97" s="31">
        <v>79.889725252466519</v>
      </c>
      <c r="J97" s="31">
        <v>121.25077844766946</v>
      </c>
      <c r="K97" s="31">
        <v>140.71602670230925</v>
      </c>
      <c r="L97" s="31">
        <v>129.62941152078588</v>
      </c>
      <c r="M97" s="31">
        <v>116.37889518656874</v>
      </c>
      <c r="N97" s="31">
        <v>104.88464301842355</v>
      </c>
      <c r="O97" s="31">
        <v>121.85491936073235</v>
      </c>
      <c r="P97" s="31">
        <v>89.98105803276799</v>
      </c>
      <c r="Q97" s="31">
        <v>116.78034277111792</v>
      </c>
      <c r="R97" s="31">
        <v>95.093755790741795</v>
      </c>
      <c r="S97" s="31">
        <v>109.04744866188037</v>
      </c>
      <c r="T97" s="31">
        <v>110.37638443881771</v>
      </c>
      <c r="U97" s="23"/>
      <c r="V97" s="43">
        <v>43952</v>
      </c>
      <c r="W97" s="31">
        <f t="shared" si="95"/>
        <v>2.2462920416461856</v>
      </c>
      <c r="X97" s="31">
        <f t="shared" si="96"/>
        <v>-20.225128020309498</v>
      </c>
      <c r="Y97" s="31">
        <f t="shared" si="97"/>
        <v>-10.996090402850669</v>
      </c>
      <c r="Z97" s="31">
        <f t="shared" si="98"/>
        <v>-17.11717283243172</v>
      </c>
      <c r="AA97" s="31">
        <f t="shared" si="99"/>
        <v>-13.78135070697256</v>
      </c>
      <c r="AB97" s="31">
        <f t="shared" si="100"/>
        <v>-12.321767514859587</v>
      </c>
      <c r="AC97" s="31">
        <f t="shared" si="101"/>
        <v>-32.439133761757816</v>
      </c>
      <c r="AD97" s="31">
        <f t="shared" si="102"/>
        <v>-39.884645032747123</v>
      </c>
      <c r="AE97" s="31">
        <f t="shared" si="103"/>
        <v>-3.7485669449762895</v>
      </c>
      <c r="AF97" s="31">
        <f t="shared" si="104"/>
        <v>-1.1913912916038356</v>
      </c>
      <c r="AG97" s="31">
        <f t="shared" si="105"/>
        <v>2.4650231678241283</v>
      </c>
      <c r="AH97" s="31">
        <f t="shared" si="106"/>
        <v>-5.1376164331511376</v>
      </c>
      <c r="AI97" s="31">
        <f t="shared" si="107"/>
        <v>-15.345978200503808</v>
      </c>
      <c r="AJ97" s="31">
        <f t="shared" si="108"/>
        <v>-3.900376480598311E-2</v>
      </c>
      <c r="AK97" s="31">
        <f t="shared" si="109"/>
        <v>-14.691727955296017</v>
      </c>
      <c r="AL97" s="31">
        <f t="shared" si="110"/>
        <v>-17.261294739187008</v>
      </c>
      <c r="AM97" s="31">
        <f t="shared" si="111"/>
        <v>-24.032159566225118</v>
      </c>
      <c r="AN97" s="31">
        <f t="shared" si="112"/>
        <v>-15.756241855653613</v>
      </c>
      <c r="AO97" s="31">
        <f t="shared" si="113"/>
        <v>-10.844787997618582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109.70246918607694</v>
      </c>
      <c r="C98" s="31">
        <v>62.939939789072042</v>
      </c>
      <c r="D98" s="31">
        <v>111.91993931041193</v>
      </c>
      <c r="E98" s="31">
        <v>109.860628733143</v>
      </c>
      <c r="F98" s="31">
        <v>111.81626684984911</v>
      </c>
      <c r="G98" s="31">
        <v>107.25164731433841</v>
      </c>
      <c r="H98" s="31">
        <v>83.315507506466759</v>
      </c>
      <c r="I98" s="31">
        <v>69.756898206256736</v>
      </c>
      <c r="J98" s="31">
        <v>124.41552109891808</v>
      </c>
      <c r="K98" s="31">
        <v>139.82296482220787</v>
      </c>
      <c r="L98" s="31">
        <v>129.44089311097582</v>
      </c>
      <c r="M98" s="31">
        <v>114.32009106382587</v>
      </c>
      <c r="N98" s="31">
        <v>105.78759432814986</v>
      </c>
      <c r="O98" s="31">
        <v>121.67530016935272</v>
      </c>
      <c r="P98" s="31">
        <v>97.691727543752506</v>
      </c>
      <c r="Q98" s="31">
        <v>127.00936340838142</v>
      </c>
      <c r="R98" s="31">
        <v>96.05091619085988</v>
      </c>
      <c r="S98" s="31">
        <v>111.97087030692002</v>
      </c>
      <c r="T98" s="31">
        <v>110.63458164540745</v>
      </c>
      <c r="U98" s="23"/>
      <c r="V98" s="43">
        <v>43983</v>
      </c>
      <c r="W98" s="31">
        <f t="shared" si="95"/>
        <v>1.4736748299650344</v>
      </c>
      <c r="X98" s="31">
        <f t="shared" si="96"/>
        <v>-9.8384024234213285</v>
      </c>
      <c r="Y98" s="31">
        <f t="shared" si="97"/>
        <v>-3.7764734530541944</v>
      </c>
      <c r="Z98" s="31">
        <f t="shared" si="98"/>
        <v>1.9091929507504659</v>
      </c>
      <c r="AA98" s="31">
        <f t="shared" si="99"/>
        <v>-13.25980051489087</v>
      </c>
      <c r="AB98" s="31">
        <f t="shared" si="100"/>
        <v>-9.089232932171015</v>
      </c>
      <c r="AC98" s="31">
        <f t="shared" si="101"/>
        <v>-28.864070629875357</v>
      </c>
      <c r="AD98" s="31">
        <f t="shared" si="102"/>
        <v>-48.782532892515341</v>
      </c>
      <c r="AE98" s="31">
        <f t="shared" si="103"/>
        <v>1.2940299959773256</v>
      </c>
      <c r="AF98" s="31">
        <f t="shared" si="104"/>
        <v>1.850559176730826</v>
      </c>
      <c r="AG98" s="31">
        <f t="shared" si="105"/>
        <v>2.4067987258607531</v>
      </c>
      <c r="AH98" s="31">
        <f t="shared" si="106"/>
        <v>-3.403658111133268</v>
      </c>
      <c r="AI98" s="31">
        <f t="shared" si="107"/>
        <v>-10.778380583249529</v>
      </c>
      <c r="AJ98" s="31">
        <f t="shared" si="108"/>
        <v>-0.5028992963606953</v>
      </c>
      <c r="AK98" s="31">
        <f t="shared" si="109"/>
        <v>-7.6621305998250904</v>
      </c>
      <c r="AL98" s="31">
        <f t="shared" si="110"/>
        <v>-8.0318714249765293</v>
      </c>
      <c r="AM98" s="31">
        <f t="shared" si="111"/>
        <v>-21.124684381053498</v>
      </c>
      <c r="AN98" s="31">
        <f t="shared" si="112"/>
        <v>-11.944166850690507</v>
      </c>
      <c r="AO98" s="31">
        <f t="shared" si="113"/>
        <v>-7.6090260057813737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110.1552334828681</v>
      </c>
      <c r="C99" s="31">
        <v>72.402301203405202</v>
      </c>
      <c r="D99" s="31">
        <v>120.47136386665443</v>
      </c>
      <c r="E99" s="31">
        <v>108.7953844972733</v>
      </c>
      <c r="F99" s="31">
        <v>124.26340465718982</v>
      </c>
      <c r="G99" s="31">
        <v>113.07159351831004</v>
      </c>
      <c r="H99" s="31">
        <v>91.687504346383307</v>
      </c>
      <c r="I99" s="31">
        <v>83.698829808218804</v>
      </c>
      <c r="J99" s="31">
        <v>126.28697557616793</v>
      </c>
      <c r="K99" s="31">
        <v>145.50061631032671</v>
      </c>
      <c r="L99" s="31">
        <v>130.25468192224969</v>
      </c>
      <c r="M99" s="31">
        <v>123.41793929102305</v>
      </c>
      <c r="N99" s="31">
        <v>119.02854906284234</v>
      </c>
      <c r="O99" s="31">
        <v>122.17752354388773</v>
      </c>
      <c r="P99" s="31">
        <v>111.09002247981641</v>
      </c>
      <c r="Q99" s="31">
        <v>138.29346460907729</v>
      </c>
      <c r="R99" s="31">
        <v>106.30790202427323</v>
      </c>
      <c r="S99" s="31">
        <v>117.74256810348338</v>
      </c>
      <c r="T99" s="31">
        <v>117.07556503305796</v>
      </c>
      <c r="U99" s="23"/>
      <c r="V99" s="43">
        <v>44013</v>
      </c>
      <c r="W99" s="31">
        <f t="shared" ref="W99:W101" si="114">B99/B87*100-100</f>
        <v>2.5642795156529843</v>
      </c>
      <c r="X99" s="31">
        <f t="shared" ref="X99:X101" si="115">C99/C87*100-100</f>
        <v>-9.1189189946059486</v>
      </c>
      <c r="Y99" s="31">
        <f t="shared" ref="Y99:Y101" si="116">D99/D87*100-100</f>
        <v>-0.66833130281088415</v>
      </c>
      <c r="Z99" s="31">
        <f t="shared" ref="Z99:Z101" si="117">E99/E87*100-100</f>
        <v>-1.7089121912918728</v>
      </c>
      <c r="AA99" s="31">
        <f t="shared" ref="AA99:AA101" si="118">F99/F87*100-100</f>
        <v>-6.588991283736874</v>
      </c>
      <c r="AB99" s="31">
        <f t="shared" ref="AB99:AB101" si="119">G99/G87*100-100</f>
        <v>-4.7405852677242422</v>
      </c>
      <c r="AC99" s="31">
        <f t="shared" ref="AC99:AC101" si="120">H99/H87*100-100</f>
        <v>-24.454290413067497</v>
      </c>
      <c r="AD99" s="31">
        <f t="shared" ref="AD99:AD101" si="121">I99/I87*100-100</f>
        <v>-40.897195982877285</v>
      </c>
      <c r="AE99" s="31">
        <f t="shared" ref="AE99:AE101" si="122">J99/J87*100-100</f>
        <v>-1.5029052802993164</v>
      </c>
      <c r="AF99" s="31">
        <f t="shared" ref="AF99:AF101" si="123">K99/K87*100-100</f>
        <v>3.7686789451737184</v>
      </c>
      <c r="AG99" s="31">
        <f t="shared" ref="AG99:AG101" si="124">L99/L87*100-100</f>
        <v>2.3746333921797884</v>
      </c>
      <c r="AH99" s="31">
        <f t="shared" ref="AH99:AH101" si="125">M99/M87*100-100</f>
        <v>-1.9447973446910112</v>
      </c>
      <c r="AI99" s="31">
        <f t="shared" ref="AI99:AI101" si="126">N99/N87*100-100</f>
        <v>-0.94670031730859705</v>
      </c>
      <c r="AJ99" s="31">
        <f t="shared" ref="AJ99:AJ101" si="127">O99/O87*100-100</f>
        <v>-0.11620340463262835</v>
      </c>
      <c r="AK99" s="31">
        <f t="shared" ref="AK99:AK101" si="128">P99/P87*100-100</f>
        <v>-3.8620145610335754</v>
      </c>
      <c r="AL99" s="31">
        <f t="shared" ref="AL99:AL101" si="129">Q99/Q87*100-100</f>
        <v>-3.933993782674122</v>
      </c>
      <c r="AM99" s="31">
        <f t="shared" ref="AM99:AM101" si="130">R99/R87*100-100</f>
        <v>-14.906643971285689</v>
      </c>
      <c r="AN99" s="31">
        <f t="shared" ref="AN99:AN101" si="131">S99/S87*100-100</f>
        <v>-9.0810145394032702</v>
      </c>
      <c r="AO99" s="31">
        <f t="shared" ref="AO99:AO101" si="132">T99/T87*100-100</f>
        <v>-4.5602469697276149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115.9906851041554</v>
      </c>
      <c r="C100" s="31">
        <v>75.530140320955411</v>
      </c>
      <c r="D100" s="31">
        <v>121.11229467813585</v>
      </c>
      <c r="E100" s="31">
        <v>121.15062465359543</v>
      </c>
      <c r="F100" s="31">
        <v>121.4110370986367</v>
      </c>
      <c r="G100" s="31">
        <v>118.80536750647656</v>
      </c>
      <c r="H100" s="31">
        <v>105.07768360512372</v>
      </c>
      <c r="I100" s="31">
        <v>96.728173754470603</v>
      </c>
      <c r="J100" s="31">
        <v>124.77390480451166</v>
      </c>
      <c r="K100" s="31">
        <v>140.17274003780915</v>
      </c>
      <c r="L100" s="31">
        <v>130.78634386547526</v>
      </c>
      <c r="M100" s="31">
        <v>123.5598869849877</v>
      </c>
      <c r="N100" s="31">
        <v>116.88515267095094</v>
      </c>
      <c r="O100" s="31">
        <v>122.08057664067174</v>
      </c>
      <c r="P100" s="31">
        <v>112.9804011737876</v>
      </c>
      <c r="Q100" s="31">
        <v>140.54753515593956</v>
      </c>
      <c r="R100" s="31">
        <v>112.62213533699411</v>
      </c>
      <c r="S100" s="31">
        <v>126.08157018928827</v>
      </c>
      <c r="T100" s="31">
        <v>120.44982506751863</v>
      </c>
      <c r="U100" s="23"/>
      <c r="V100" s="43">
        <v>44044</v>
      </c>
      <c r="W100" s="31">
        <f t="shared" si="114"/>
        <v>3.1775433876221229</v>
      </c>
      <c r="X100" s="31">
        <f t="shared" si="115"/>
        <v>-3.338007069601133</v>
      </c>
      <c r="Y100" s="31">
        <f t="shared" si="116"/>
        <v>3.1907315243807233</v>
      </c>
      <c r="Z100" s="31">
        <f t="shared" si="117"/>
        <v>11.382456471315308</v>
      </c>
      <c r="AA100" s="31">
        <f t="shared" si="118"/>
        <v>-6.2451780834366986</v>
      </c>
      <c r="AB100" s="31">
        <f t="shared" si="119"/>
        <v>-1.3936453970709692</v>
      </c>
      <c r="AC100" s="31">
        <f t="shared" si="120"/>
        <v>-12.53749100629463</v>
      </c>
      <c r="AD100" s="31">
        <f t="shared" si="121"/>
        <v>-28.81435482659333</v>
      </c>
      <c r="AE100" s="31">
        <f t="shared" si="122"/>
        <v>1.8517203798697608</v>
      </c>
      <c r="AF100" s="31">
        <f t="shared" si="123"/>
        <v>4.172934183540832</v>
      </c>
      <c r="AG100" s="31">
        <f t="shared" si="124"/>
        <v>2.5838231314889697</v>
      </c>
      <c r="AH100" s="31">
        <f t="shared" si="125"/>
        <v>0.3779653868968893</v>
      </c>
      <c r="AI100" s="31">
        <f t="shared" si="126"/>
        <v>0.60245312779363758</v>
      </c>
      <c r="AJ100" s="31">
        <f t="shared" si="127"/>
        <v>-9.1806746730114241E-2</v>
      </c>
      <c r="AK100" s="31">
        <f t="shared" si="128"/>
        <v>-2.8063763461703672</v>
      </c>
      <c r="AL100" s="31">
        <f t="shared" si="129"/>
        <v>-1.1026487264162483</v>
      </c>
      <c r="AM100" s="31">
        <f t="shared" si="130"/>
        <v>-9.8483935667913869</v>
      </c>
      <c r="AN100" s="31">
        <f t="shared" si="131"/>
        <v>-3.5311451133727729</v>
      </c>
      <c r="AO100" s="31">
        <f t="shared" si="132"/>
        <v>-1.2733770985500854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110.84355302554793</v>
      </c>
      <c r="C101" s="31">
        <v>72.178379806713266</v>
      </c>
      <c r="D101" s="31">
        <v>118.63371631526857</v>
      </c>
      <c r="E101" s="31">
        <v>130.56834824386524</v>
      </c>
      <c r="F101" s="31">
        <v>116.46187623548674</v>
      </c>
      <c r="G101" s="31">
        <v>122.73271382824949</v>
      </c>
      <c r="H101" s="31">
        <v>113.05340420130474</v>
      </c>
      <c r="I101" s="31">
        <v>98.966211845979544</v>
      </c>
      <c r="J101" s="31">
        <v>125.59876428009628</v>
      </c>
      <c r="K101" s="31">
        <v>139.62836434591452</v>
      </c>
      <c r="L101" s="31">
        <v>131.37841201399002</v>
      </c>
      <c r="M101" s="31">
        <v>123.08657122881509</v>
      </c>
      <c r="N101" s="31">
        <v>114.22623070803634</v>
      </c>
      <c r="O101" s="31">
        <v>122.58430698993983</v>
      </c>
      <c r="P101" s="31">
        <v>106.49395905635481</v>
      </c>
      <c r="Q101" s="31">
        <v>139.04796112326781</v>
      </c>
      <c r="R101" s="31">
        <v>110.65076791468397</v>
      </c>
      <c r="S101" s="31">
        <v>131.06695091625127</v>
      </c>
      <c r="T101" s="31">
        <v>120.40725897661727</v>
      </c>
      <c r="U101" s="23"/>
      <c r="V101" s="43">
        <v>44075</v>
      </c>
      <c r="W101" s="31">
        <f t="shared" si="114"/>
        <v>2.7161503340449968</v>
      </c>
      <c r="X101" s="31">
        <f t="shared" si="115"/>
        <v>-2.1672485455292758</v>
      </c>
      <c r="Y101" s="31">
        <f t="shared" si="116"/>
        <v>6.8327901764599517</v>
      </c>
      <c r="Z101" s="31">
        <f t="shared" si="117"/>
        <v>16.638553569826755</v>
      </c>
      <c r="AA101" s="31">
        <f t="shared" si="118"/>
        <v>-11.834475249411042</v>
      </c>
      <c r="AB101" s="31">
        <f t="shared" si="119"/>
        <v>1.355817705349267</v>
      </c>
      <c r="AC101" s="31">
        <f t="shared" si="120"/>
        <v>-7.1716475534235826</v>
      </c>
      <c r="AD101" s="31">
        <f t="shared" si="121"/>
        <v>-22.383131377958847</v>
      </c>
      <c r="AE101" s="31">
        <f t="shared" si="122"/>
        <v>5.7783630378135769</v>
      </c>
      <c r="AF101" s="31">
        <f t="shared" si="123"/>
        <v>-0.1070899603593034</v>
      </c>
      <c r="AG101" s="31">
        <f t="shared" si="124"/>
        <v>2.9105885843156756</v>
      </c>
      <c r="AH101" s="31">
        <f t="shared" si="125"/>
        <v>2.8761294930407502</v>
      </c>
      <c r="AI101" s="31">
        <f t="shared" si="126"/>
        <v>-3.9936522785861825</v>
      </c>
      <c r="AJ101" s="31">
        <f t="shared" si="127"/>
        <v>0.40646233702010193</v>
      </c>
      <c r="AK101" s="31">
        <f t="shared" si="128"/>
        <v>-1.3949319403273535</v>
      </c>
      <c r="AL101" s="31">
        <f t="shared" si="129"/>
        <v>2.2757314534902946</v>
      </c>
      <c r="AM101" s="31">
        <f t="shared" si="130"/>
        <v>-5.2187014109489382</v>
      </c>
      <c r="AN101" s="31">
        <f t="shared" si="131"/>
        <v>0.29245837742442404</v>
      </c>
      <c r="AO101" s="31">
        <f t="shared" si="132"/>
        <v>0.44346190028056753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hidden="1" x14ac:dyDescent="0.25">
      <c r="A102" s="43">
        <v>44105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23"/>
      <c r="V102" s="43">
        <v>44105</v>
      </c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hidden="1" x14ac:dyDescent="0.25">
      <c r="A103" s="43">
        <v>44136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23"/>
      <c r="V103" s="43">
        <v>44136</v>
      </c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hidden="1" x14ac:dyDescent="0.25">
      <c r="A104" s="44">
        <v>44166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23"/>
      <c r="V104" s="44">
        <v>44166</v>
      </c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hidden="1" x14ac:dyDescent="0.25">
      <c r="A105" s="45">
        <v>44197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23"/>
      <c r="V105" s="45">
        <v>44197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hidden="1" x14ac:dyDescent="0.25">
      <c r="A106" s="40">
        <v>44228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3"/>
      <c r="V106" s="40">
        <v>44228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hidden="1" x14ac:dyDescent="0.25">
      <c r="A107" s="40">
        <v>44256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3"/>
      <c r="V107" s="40">
        <v>44256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hidden="1" x14ac:dyDescent="0.25">
      <c r="A108" s="40">
        <v>44287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3"/>
      <c r="V108" s="40">
        <v>44287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hidden="1" x14ac:dyDescent="0.25">
      <c r="A109" s="40">
        <v>44317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/>
      <c r="V109" s="40">
        <v>44317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hidden="1" x14ac:dyDescent="0.25">
      <c r="A110" s="40">
        <v>44348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/>
      <c r="V110" s="40">
        <v>44348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hidden="1" x14ac:dyDescent="0.25">
      <c r="A111" s="40">
        <v>44378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3"/>
      <c r="V111" s="40">
        <v>44378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hidden="1" x14ac:dyDescent="0.25">
      <c r="A112" s="40">
        <v>44409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3"/>
      <c r="V112" s="40">
        <v>44409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hidden="1" x14ac:dyDescent="0.25">
      <c r="A113" s="40">
        <v>44440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3"/>
      <c r="V113" s="40">
        <v>44440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 t="s">
        <v>5</v>
      </c>
      <c r="C441" s="61" t="s">
        <v>5</v>
      </c>
      <c r="D441" s="61" t="s">
        <v>5</v>
      </c>
      <c r="E441" s="61" t="s">
        <v>5</v>
      </c>
      <c r="F441" s="61" t="s">
        <v>5</v>
      </c>
      <c r="G441" s="61" t="s">
        <v>5</v>
      </c>
      <c r="H441" s="61" t="s">
        <v>5</v>
      </c>
      <c r="I441" s="61" t="s">
        <v>5</v>
      </c>
      <c r="J441" s="61" t="s">
        <v>5</v>
      </c>
      <c r="K441" s="61" t="s">
        <v>5</v>
      </c>
      <c r="L441" s="61" t="s">
        <v>5</v>
      </c>
      <c r="M441" s="61" t="s">
        <v>5</v>
      </c>
      <c r="N441" s="61" t="s">
        <v>5</v>
      </c>
      <c r="O441" s="61" t="s">
        <v>5</v>
      </c>
      <c r="P441" s="61"/>
      <c r="Q441" s="61"/>
      <c r="R441" s="61"/>
      <c r="S441" s="61"/>
      <c r="T441" s="61" t="s">
        <v>5</v>
      </c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33</v>
      </c>
      <c r="V443" s="24" t="s">
        <v>33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2021-01-06T00:55:39Z</dcterms:modified>
</cp:coreProperties>
</file>