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216.10\preinter\Balanza Mensual 2004_2024\Balanza Mensual 2024\"/>
    </mc:Choice>
  </mc:AlternateContent>
  <xr:revisionPtr revIDLastSave="0" documentId="13_ncr:1_{9E42F1D0-5E53-4859-AEBF-C5D9FBE42AA9}" xr6:coauthVersionLast="36" xr6:coauthVersionMax="36" xr10:uidLastSave="{00000000-0000-0000-0000-000000000000}"/>
  <bookViews>
    <workbookView xWindow="0" yWindow="0" windowWidth="19170" windowHeight="10125" xr2:uid="{12E69F02-D2CD-453A-8DBC-83756F7E2CB8}"/>
  </bookViews>
  <sheets>
    <sheet name="bc04" sheetId="1" r:id="rId1"/>
  </sheets>
  <definedNames>
    <definedName name="_xlnm.Print_Area" localSheetId="0">'bc04'!$A$1:$F$88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7" i="1" l="1"/>
  <c r="B86" i="1"/>
  <c r="B85" i="1"/>
  <c r="B84" i="1"/>
  <c r="B83" i="1"/>
  <c r="B81" i="1"/>
  <c r="B80" i="1"/>
  <c r="B79" i="1"/>
  <c r="B78" i="1"/>
  <c r="B77" i="1"/>
  <c r="B75" i="1"/>
  <c r="B74" i="1"/>
  <c r="B73" i="1"/>
  <c r="B72" i="1"/>
  <c r="B71" i="1"/>
  <c r="B69" i="1"/>
  <c r="B68" i="1"/>
  <c r="B67" i="1"/>
  <c r="B66" i="1"/>
  <c r="B65" i="1"/>
  <c r="B63" i="1"/>
  <c r="B62" i="1"/>
  <c r="B61" i="1"/>
  <c r="B60" i="1"/>
  <c r="B59" i="1"/>
  <c r="B57" i="1"/>
  <c r="B56" i="1"/>
  <c r="B55" i="1"/>
  <c r="B54" i="1"/>
  <c r="B53" i="1"/>
  <c r="B51" i="1"/>
  <c r="B50" i="1"/>
  <c r="B49" i="1"/>
  <c r="B48" i="1"/>
  <c r="B47" i="1"/>
  <c r="B45" i="1"/>
  <c r="B44" i="1"/>
  <c r="B43" i="1"/>
  <c r="B42" i="1"/>
  <c r="B41" i="1"/>
  <c r="B39" i="1"/>
  <c r="B38" i="1"/>
  <c r="B37" i="1"/>
  <c r="B36" i="1"/>
  <c r="B35" i="1"/>
  <c r="B33" i="1"/>
  <c r="B32" i="1"/>
  <c r="B31" i="1"/>
  <c r="B30" i="1"/>
  <c r="B29" i="1"/>
  <c r="B28" i="1"/>
  <c r="B26" i="1"/>
  <c r="B25" i="1"/>
  <c r="B24" i="1"/>
  <c r="B23" i="1"/>
  <c r="A23" i="1"/>
  <c r="A30" i="1" s="1"/>
  <c r="A37" i="1" s="1"/>
  <c r="A43" i="1" s="1"/>
  <c r="A49" i="1" s="1"/>
  <c r="A55" i="1" s="1"/>
  <c r="A61" i="1" s="1"/>
  <c r="A67" i="1" s="1"/>
  <c r="A73" i="1" s="1"/>
  <c r="A79" i="1" s="1"/>
  <c r="A85" i="1" s="1"/>
  <c r="B22" i="1"/>
  <c r="A22" i="1"/>
  <c r="A29" i="1" s="1"/>
  <c r="A36" i="1" s="1"/>
  <c r="A42" i="1" s="1"/>
  <c r="A48" i="1" s="1"/>
  <c r="A54" i="1" s="1"/>
  <c r="A60" i="1" s="1"/>
  <c r="A66" i="1" s="1"/>
  <c r="A72" i="1" s="1"/>
  <c r="A78" i="1" s="1"/>
  <c r="A84" i="1" s="1"/>
  <c r="B21" i="1"/>
  <c r="B19" i="1"/>
  <c r="A19" i="1"/>
  <c r="A26" i="1" s="1"/>
  <c r="A33" i="1" s="1"/>
  <c r="B18" i="1"/>
  <c r="A18" i="1"/>
  <c r="A25" i="1" s="1"/>
  <c r="A32" i="1" s="1"/>
  <c r="A39" i="1" s="1"/>
  <c r="A45" i="1" s="1"/>
  <c r="A51" i="1" s="1"/>
  <c r="A57" i="1" s="1"/>
  <c r="A63" i="1" s="1"/>
  <c r="A69" i="1" s="1"/>
  <c r="A75" i="1" s="1"/>
  <c r="A81" i="1" s="1"/>
  <c r="A87" i="1" s="1"/>
  <c r="B17" i="1"/>
  <c r="A17" i="1"/>
  <c r="A24" i="1" s="1"/>
  <c r="A31" i="1" s="1"/>
  <c r="A38" i="1" s="1"/>
  <c r="A44" i="1" s="1"/>
  <c r="A50" i="1" s="1"/>
  <c r="A56" i="1" s="1"/>
  <c r="A62" i="1" s="1"/>
  <c r="A68" i="1" s="1"/>
  <c r="A74" i="1" s="1"/>
  <c r="A80" i="1" s="1"/>
  <c r="A86" i="1" s="1"/>
  <c r="B16" i="1"/>
  <c r="A16" i="1"/>
  <c r="B15" i="1"/>
  <c r="A15" i="1"/>
  <c r="B14" i="1"/>
  <c r="A14" i="1"/>
  <c r="A21" i="1" s="1"/>
  <c r="A28" i="1" s="1"/>
  <c r="A35" i="1" s="1"/>
  <c r="A41" i="1" s="1"/>
  <c r="A47" i="1" s="1"/>
  <c r="A53" i="1" s="1"/>
  <c r="A59" i="1" s="1"/>
  <c r="A65" i="1" s="1"/>
  <c r="A71" i="1" s="1"/>
  <c r="A77" i="1" s="1"/>
  <c r="A83" i="1" s="1"/>
  <c r="F12" i="1"/>
  <c r="E12" i="1"/>
  <c r="D12" i="1"/>
  <c r="C12" i="1"/>
  <c r="B12" i="1"/>
  <c r="F11" i="1"/>
  <c r="B11" i="1" s="1"/>
  <c r="E11" i="1"/>
  <c r="D11" i="1"/>
  <c r="C11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 s="1"/>
  <c r="F7" i="1"/>
  <c r="E7" i="1"/>
  <c r="B7" i="1" s="1"/>
  <c r="D7" i="1"/>
  <c r="C7" i="1"/>
</calcChain>
</file>

<file path=xl/sharedStrings.xml><?xml version="1.0" encoding="utf-8"?>
<sst xmlns="http://schemas.openxmlformats.org/spreadsheetml/2006/main" count="26" uniqueCount="26">
  <si>
    <t>Cuadro 4</t>
  </si>
  <si>
    <t xml:space="preserve">Ingreso mensual de divisas por exportaciones	</t>
  </si>
  <si>
    <t>Principales productos de exportación</t>
  </si>
  <si>
    <t>En miles de US dólares</t>
  </si>
  <si>
    <t>AÑOS</t>
  </si>
  <si>
    <t>TOTALES</t>
  </si>
  <si>
    <t>CAFÉ</t>
  </si>
  <si>
    <t>CARDAMOMO</t>
  </si>
  <si>
    <t>BANANO</t>
  </si>
  <si>
    <t>AZÚCAR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</si>
  <si>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</si>
  <si>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</si>
  <si>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</si>
  <si>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</si>
  <si>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</si>
  <si>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</si>
  <si>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</si>
  <si>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</si>
  <si>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</si>
  <si>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</si>
  <si>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</si>
  <si>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</si>
  <si>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vertAlign val="superscript"/>
        <sz val="8"/>
        <color theme="3" tint="-0.249977111117893"/>
        <rFont val="Arial"/>
        <family val="2"/>
      </rPr>
      <t>P/</t>
    </r>
    <r>
      <rPr>
        <sz val="8"/>
        <color theme="3" tint="-0.249977111117893"/>
        <rFont val="Arial"/>
        <family val="2"/>
      </rPr>
      <t>Cifras preliminares.</t>
    </r>
  </si>
  <si>
    <t>Fuente: Mercado Institucional de Divisas.</t>
  </si>
  <si>
    <r>
      <t xml:space="preserve">Años 2019 - 2024 </t>
    </r>
    <r>
      <rPr>
        <b/>
        <vertAlign val="superscript"/>
        <sz val="9"/>
        <color theme="3" tint="-0.249977111117893"/>
        <rFont val="Segoe UI"/>
        <family val="2"/>
      </rPr>
      <t>p/</t>
    </r>
  </si>
  <si>
    <t xml:space="preserve">Nota: Por aproximación, algunas cifras pueden presentar diferencias.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</si>
</sst>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_(* #,##0.0_);_(* \(#,##0.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0"/>
      <color theme="3" tint="-0.249977111117893"/>
      <name val="Segoe UI"/>
      <family val="2"/>
    </font>
    <font>
      <b/>
      <sz val="10"/>
      <color theme="3" tint="-0.249977111117893"/>
      <name val="Segoe UI"/>
      <family val="2"/>
    </font>
    <font>
      <b/>
      <sz val="8"/>
      <color theme="0"/>
      <name val="Segoe UI"/>
      <family val="2"/>
    </font>
    <font>
      <b/>
      <sz val="8"/>
      <color theme="3" tint="-0.249977111117893"/>
      <name val="Segoe UI"/>
      <family val="2"/>
    </font>
    <font>
      <sz val="8"/>
      <color theme="3" tint="-0.249977111117893"/>
      <name val="Segoe UI"/>
      <family val="2"/>
    </font>
    <font>
      <vertAlign val="superscript"/>
      <sz val="8"/>
      <color theme="3" tint="-0.249977111117893"/>
      <name val="Arial"/>
      <family val="2"/>
    </font>
    <font>
      <sz val="8"/>
      <color theme="3" tint="-0.249977111117893"/>
      <name val="Arial"/>
      <family val="2"/>
    </font>
    <font>
      <b/>
      <vertAlign val="superscript"/>
      <sz val="9"/>
      <color theme="3" tint="-0.249977111117893"/>
      <name val="Segoe UI"/>
      <family val="2"/>
    </font>
    <font>
      <sz val="10"/>
      <name val="Arial"/>
      <family val="2"/>
    </font>
    <font>
      <b/>
      <sz val="8"/>
      <color rgb="FF00B05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/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1" applyFont="1" applyAlignment="1">
      <alignment horizontal="centerContinuous"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1" xfId="2" applyNumberFormat="1" applyFont="1" applyFill="1" applyBorder="1" applyAlignment="1">
      <alignment horizontal="right" vertical="center" indent="1"/>
    </xf>
    <xf numFmtId="165" fontId="6" fillId="0" borderId="2" xfId="2" applyNumberFormat="1" applyFont="1" applyFill="1" applyBorder="1" applyAlignment="1">
      <alignment horizontal="right" vertical="center" indent="1"/>
    </xf>
    <xf numFmtId="165" fontId="6" fillId="0" borderId="3" xfId="2" applyNumberFormat="1" applyFont="1" applyFill="1" applyBorder="1" applyAlignment="1">
      <alignment horizontal="right" vertical="center" indent="1"/>
    </xf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Fill="1" applyAlignment="1">
      <alignment vertical="center"/>
    </xf>
    <xf numFmtId="0" fontId="6" fillId="3" borderId="4" xfId="2" applyNumberFormat="1" applyFont="1" applyFill="1" applyBorder="1" applyAlignment="1">
      <alignment horizontal="right" vertical="center" indent="1"/>
    </xf>
    <xf numFmtId="165" fontId="6" fillId="3" borderId="5" xfId="2" applyNumberFormat="1" applyFont="1" applyFill="1" applyBorder="1" applyAlignment="1">
      <alignment horizontal="right" vertical="center" indent="1"/>
    </xf>
    <xf numFmtId="165" fontId="6" fillId="3" borderId="6" xfId="2" applyNumberFormat="1" applyFont="1" applyFill="1" applyBorder="1" applyAlignment="1">
      <alignment horizontal="right" vertical="center" indent="1"/>
    </xf>
    <xf numFmtId="0" fontId="5" fillId="4" borderId="0" xfId="1" applyFont="1" applyFill="1" applyAlignment="1">
      <alignment horizontal="centerContinuous" vertical="center"/>
    </xf>
    <xf numFmtId="0" fontId="5" fillId="0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0" borderId="0" xfId="1" applyNumberFormat="1" applyFont="1" applyFill="1" applyBorder="1" applyAlignment="1">
      <alignment horizontal="left" indent="1"/>
    </xf>
    <xf numFmtId="0" fontId="6" fillId="0" borderId="0" xfId="1" applyFont="1" applyBorder="1" applyAlignment="1">
      <alignment vertical="center"/>
    </xf>
    <xf numFmtId="0" fontId="5" fillId="3" borderId="4" xfId="2" applyNumberFormat="1" applyFont="1" applyFill="1" applyBorder="1" applyAlignment="1">
      <alignment horizontal="right" vertical="center" indent="1"/>
    </xf>
    <xf numFmtId="165" fontId="5" fillId="3" borderId="5" xfId="2" applyNumberFormat="1" applyFont="1" applyFill="1" applyBorder="1" applyAlignment="1">
      <alignment horizontal="right" vertical="center" indent="1"/>
    </xf>
    <xf numFmtId="165" fontId="5" fillId="3" borderId="6" xfId="2" applyNumberFormat="1" applyFont="1" applyFill="1" applyBorder="1" applyAlignment="1">
      <alignment horizontal="right" vertical="center" indent="1"/>
    </xf>
    <xf numFmtId="43" fontId="0" fillId="0" borderId="0" xfId="3" applyFont="1"/>
    <xf numFmtId="43" fontId="5" fillId="0" borderId="0" xfId="3" applyFont="1" applyAlignment="1">
      <alignment horizontal="center" vertical="center"/>
    </xf>
    <xf numFmtId="43" fontId="6" fillId="0" borderId="0" xfId="3" applyFont="1" applyAlignment="1">
      <alignment vertical="center"/>
    </xf>
    <xf numFmtId="43" fontId="11" fillId="0" borderId="0" xfId="3" applyFont="1" applyAlignment="1">
      <alignment vertical="center"/>
    </xf>
    <xf numFmtId="165" fontId="11" fillId="0" borderId="0" xfId="1" applyNumberFormat="1" applyFont="1" applyAlignment="1">
      <alignment vertical="center"/>
    </xf>
    <xf numFmtId="43" fontId="5" fillId="0" borderId="0" xfId="3" applyFont="1" applyAlignment="1">
      <alignment vertical="center"/>
    </xf>
    <xf numFmtId="43" fontId="6" fillId="5" borderId="0" xfId="3" applyFont="1" applyFill="1" applyAlignment="1">
      <alignment vertical="center"/>
    </xf>
    <xf numFmtId="43" fontId="2" fillId="0" borderId="0" xfId="3" applyFont="1" applyAlignment="1">
      <alignment vertical="center"/>
    </xf>
  </cellXfs>
  <cellStyles count="4">
    <cellStyle name="Millares" xfId="3" builtinId="3"/>
    <cellStyle name="Millares 3" xfId="2" xr:uid="{656DC9EC-74E7-4404-AE53-0BA52795D029}"/>
    <cellStyle name="Normal" xfId="0" builtinId="0"/>
    <cellStyle name="Normal 2" xfId="1" xr:uid="{3F722D47-FEB5-4A3F-94C9-31E903F9FF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8707B-0FEF-4BBD-B9D9-6B77C678ECE8}">
  <dimension ref="A1:BS101"/>
  <sheetViews>
    <sheetView showGridLines="0" tabSelected="1" zoomScaleNormal="100" workbookViewId="0"/>
  </sheetViews>
  <sheetFormatPr baseColWidth="10" defaultRowHeight="15.95" customHeight="1" x14ac:dyDescent="0.2"/>
  <cols>
    <col min="1" max="1" width="8.28515625" style="22" customWidth="1"/>
    <col min="2" max="5" width="13.7109375" style="12" customWidth="1"/>
    <col min="6" max="6" width="13.7109375" style="22" customWidth="1"/>
    <col min="7" max="7" width="11.42578125" style="26"/>
    <col min="8" max="71" width="11.42578125" style="2" customWidth="1"/>
    <col min="72" max="16384" width="11.42578125" style="3"/>
  </cols>
  <sheetData>
    <row r="1" spans="1:71" ht="15.95" customHeight="1" x14ac:dyDescent="0.2">
      <c r="A1" s="1" t="s">
        <v>0</v>
      </c>
      <c r="B1" s="1"/>
      <c r="C1" s="1"/>
      <c r="D1" s="1"/>
      <c r="E1" s="1"/>
      <c r="F1" s="1"/>
    </row>
    <row r="2" spans="1:71" ht="15.95" customHeight="1" x14ac:dyDescent="0.2">
      <c r="A2" s="4" t="s">
        <v>1</v>
      </c>
      <c r="B2" s="4"/>
      <c r="C2" s="4"/>
      <c r="D2" s="4"/>
      <c r="E2" s="4"/>
      <c r="F2" s="4"/>
    </row>
    <row r="3" spans="1:71" ht="15.95" customHeight="1" x14ac:dyDescent="0.2">
      <c r="A3" s="4" t="s">
        <v>2</v>
      </c>
      <c r="B3" s="4"/>
      <c r="C3" s="4"/>
      <c r="D3" s="4"/>
      <c r="E3" s="4"/>
      <c r="F3" s="4"/>
    </row>
    <row r="4" spans="1:71" ht="15.95" customHeight="1" x14ac:dyDescent="0.2">
      <c r="A4" s="4" t="s">
        <v>24</v>
      </c>
      <c r="B4" s="1"/>
      <c r="C4" s="1"/>
      <c r="D4" s="1"/>
      <c r="E4" s="1"/>
      <c r="F4" s="1"/>
    </row>
    <row r="5" spans="1:71" ht="15.95" customHeight="1" x14ac:dyDescent="0.2">
      <c r="A5" s="1" t="s">
        <v>3</v>
      </c>
      <c r="B5" s="1"/>
      <c r="C5" s="1"/>
      <c r="D5" s="1"/>
      <c r="E5" s="1"/>
      <c r="F5" s="1"/>
    </row>
    <row r="6" spans="1:71" s="7" customFormat="1" ht="30" customHeight="1" x14ac:dyDescent="0.2">
      <c r="A6" s="5" t="s">
        <v>4</v>
      </c>
      <c r="B6" s="6" t="s">
        <v>5</v>
      </c>
      <c r="C6" s="6" t="s">
        <v>9</v>
      </c>
      <c r="D6" s="6" t="s">
        <v>8</v>
      </c>
      <c r="E6" s="6" t="s">
        <v>6</v>
      </c>
      <c r="F6" s="5" t="s">
        <v>7</v>
      </c>
      <c r="G6" s="2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</row>
    <row r="7" spans="1:71" s="12" customFormat="1" ht="15.95" customHeight="1" x14ac:dyDescent="0.2">
      <c r="A7" s="9">
        <v>2019</v>
      </c>
      <c r="B7" s="10">
        <f>SUM(C7:F7)</f>
        <v>2855086.5006099995</v>
      </c>
      <c r="C7" s="10">
        <f t="shared" ref="C7:F11" si="0">+C14+C21+C28+C35+C41+C47+C53+C59+C65+C71+C77+C83</f>
        <v>698144.60265999998</v>
      </c>
      <c r="D7" s="10">
        <f t="shared" si="0"/>
        <v>841753.53856999986</v>
      </c>
      <c r="E7" s="10">
        <f t="shared" si="0"/>
        <v>664575.34942999994</v>
      </c>
      <c r="F7" s="11">
        <f t="shared" si="0"/>
        <v>650613.00994999986</v>
      </c>
      <c r="G7" s="28"/>
      <c r="H7" s="1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</row>
    <row r="8" spans="1:71" s="12" customFormat="1" ht="15.95" customHeight="1" x14ac:dyDescent="0.2">
      <c r="A8" s="15">
        <v>2020</v>
      </c>
      <c r="B8" s="16">
        <f>SUM(C8:F8)</f>
        <v>2838341.1082600001</v>
      </c>
      <c r="C8" s="16">
        <f t="shared" si="0"/>
        <v>576887.67547999986</v>
      </c>
      <c r="D8" s="16">
        <f t="shared" si="0"/>
        <v>822030.48590000009</v>
      </c>
      <c r="E8" s="16">
        <f t="shared" si="0"/>
        <v>649465.21287999989</v>
      </c>
      <c r="F8" s="17">
        <f t="shared" si="0"/>
        <v>789957.73400000005</v>
      </c>
      <c r="G8" s="28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</row>
    <row r="9" spans="1:71" s="12" customFormat="1" ht="15.95" customHeight="1" x14ac:dyDescent="0.2">
      <c r="A9" s="9">
        <v>2021</v>
      </c>
      <c r="B9" s="10">
        <f>SUM(C9:F9)</f>
        <v>2787028.0193200004</v>
      </c>
      <c r="C9" s="10">
        <f t="shared" si="0"/>
        <v>509658.99674000003</v>
      </c>
      <c r="D9" s="10">
        <f t="shared" si="0"/>
        <v>829869.55723000003</v>
      </c>
      <c r="E9" s="10">
        <f t="shared" si="0"/>
        <v>926210.91554000007</v>
      </c>
      <c r="F9" s="11">
        <f t="shared" si="0"/>
        <v>521288.54981000006</v>
      </c>
      <c r="G9" s="28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</row>
    <row r="10" spans="1:71" s="12" customFormat="1" ht="15.95" customHeight="1" x14ac:dyDescent="0.2">
      <c r="A10" s="15">
        <v>2022</v>
      </c>
      <c r="B10" s="16">
        <f>SUM(C10:F10)</f>
        <v>3256951.1562800002</v>
      </c>
      <c r="C10" s="16">
        <f t="shared" si="0"/>
        <v>797081.76413000003</v>
      </c>
      <c r="D10" s="16">
        <f t="shared" si="0"/>
        <v>936748.50012999994</v>
      </c>
      <c r="E10" s="16">
        <f t="shared" si="0"/>
        <v>1112038.3801499999</v>
      </c>
      <c r="F10" s="17">
        <f t="shared" si="0"/>
        <v>411082.51186999999</v>
      </c>
      <c r="G10" s="29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</row>
    <row r="11" spans="1:71" s="12" customFormat="1" ht="15.95" customHeight="1" x14ac:dyDescent="0.2">
      <c r="A11" s="9">
        <v>2023</v>
      </c>
      <c r="B11" s="10">
        <f>SUM(C11:F11)</f>
        <v>2900643.9294799999</v>
      </c>
      <c r="C11" s="10">
        <f t="shared" si="0"/>
        <v>598094.62745999987</v>
      </c>
      <c r="D11" s="10">
        <f t="shared" si="0"/>
        <v>993491.3210600001</v>
      </c>
      <c r="E11" s="10">
        <f t="shared" si="0"/>
        <v>945907.73779999977</v>
      </c>
      <c r="F11" s="11">
        <f t="shared" si="0"/>
        <v>363150.24316000001</v>
      </c>
      <c r="G11" s="29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</row>
    <row r="12" spans="1:71" s="13" customFormat="1" ht="15.95" customHeight="1" x14ac:dyDescent="0.2">
      <c r="A12" s="23">
        <v>2024</v>
      </c>
      <c r="B12" s="24">
        <f>SUM(C12:F12)</f>
        <v>973620.4425</v>
      </c>
      <c r="C12" s="24">
        <f t="shared" ref="C12:F12" si="1">+C19+C26+C33</f>
        <v>206137.61275</v>
      </c>
      <c r="D12" s="24">
        <f>+D19+D26+D33</f>
        <v>248534.49356</v>
      </c>
      <c r="E12" s="24">
        <f>+E19+E26+E33</f>
        <v>317324.33898999996</v>
      </c>
      <c r="F12" s="24">
        <f t="shared" si="1"/>
        <v>201623.99719999998</v>
      </c>
      <c r="G12" s="29"/>
      <c r="H12" s="30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</row>
    <row r="13" spans="1:71" s="12" customFormat="1" ht="15.95" customHeight="1" x14ac:dyDescent="0.2">
      <c r="A13" s="18" t="s">
        <v>10</v>
      </c>
      <c r="B13" s="18"/>
      <c r="C13" s="18"/>
      <c r="D13" s="18"/>
      <c r="E13" s="18"/>
      <c r="F13" s="18"/>
      <c r="G13" s="28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</row>
    <row r="14" spans="1:71" s="12" customFormat="1" ht="15.95" customHeight="1" x14ac:dyDescent="0.2">
      <c r="A14" s="9">
        <f t="shared" ref="A14:A19" si="2">+A7</f>
        <v>2019</v>
      </c>
      <c r="B14" s="10">
        <f>SUM(C14:F14)</f>
        <v>237432.74825999999</v>
      </c>
      <c r="C14" s="10">
        <v>30413.898580000001</v>
      </c>
      <c r="D14" s="10">
        <v>55104.041819999999</v>
      </c>
      <c r="E14" s="10">
        <v>79231.722710000002</v>
      </c>
      <c r="F14" s="11">
        <v>72683.085149999999</v>
      </c>
      <c r="G14" s="28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</row>
    <row r="15" spans="1:71" s="12" customFormat="1" ht="15.95" customHeight="1" x14ac:dyDescent="0.2">
      <c r="A15" s="15">
        <f t="shared" si="2"/>
        <v>2020</v>
      </c>
      <c r="B15" s="16">
        <f>SUM(C15:F15)</f>
        <v>386929.52561000001</v>
      </c>
      <c r="C15" s="16">
        <v>68378.689759999994</v>
      </c>
      <c r="D15" s="16">
        <v>68198.314530000003</v>
      </c>
      <c r="E15" s="16">
        <v>88188.792979999998</v>
      </c>
      <c r="F15" s="17">
        <v>162163.72834</v>
      </c>
      <c r="G15" s="28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</row>
    <row r="16" spans="1:71" s="12" customFormat="1" ht="15.95" customHeight="1" x14ac:dyDescent="0.2">
      <c r="A16" s="9">
        <f t="shared" si="2"/>
        <v>2021</v>
      </c>
      <c r="B16" s="10">
        <f>SUM(C16:F16)</f>
        <v>323366.60172999999</v>
      </c>
      <c r="C16" s="10">
        <v>62332.47838</v>
      </c>
      <c r="D16" s="10">
        <v>63892.470820000002</v>
      </c>
      <c r="E16" s="10">
        <v>97062.379730000001</v>
      </c>
      <c r="F16" s="11">
        <v>100079.27280000001</v>
      </c>
      <c r="G16" s="28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</row>
    <row r="17" spans="1:71" s="12" customFormat="1" ht="15.95" customHeight="1" x14ac:dyDescent="0.2">
      <c r="A17" s="15">
        <f t="shared" si="2"/>
        <v>2022</v>
      </c>
      <c r="B17" s="16">
        <f>SUM(C17:F17)</f>
        <v>334737.81290000002</v>
      </c>
      <c r="C17" s="16">
        <v>43346.534</v>
      </c>
      <c r="D17" s="16">
        <v>69725.002609999996</v>
      </c>
      <c r="E17" s="16">
        <v>171667.78289999999</v>
      </c>
      <c r="F17" s="17">
        <v>49998.493390000003</v>
      </c>
      <c r="G17" s="28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</row>
    <row r="18" spans="1:71" s="12" customFormat="1" ht="15.95" customHeight="1" x14ac:dyDescent="0.2">
      <c r="A18" s="9">
        <f t="shared" si="2"/>
        <v>2023</v>
      </c>
      <c r="B18" s="10">
        <f>SUM(C18:F18)</f>
        <v>320766.98767</v>
      </c>
      <c r="C18" s="10">
        <v>64836.746429999999</v>
      </c>
      <c r="D18" s="10">
        <v>75394.679210000002</v>
      </c>
      <c r="E18" s="10">
        <v>143427.63204999999</v>
      </c>
      <c r="F18" s="11">
        <v>37107.929980000001</v>
      </c>
      <c r="G18" s="2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</row>
    <row r="19" spans="1:71" s="13" customFormat="1" ht="15.95" customHeight="1" x14ac:dyDescent="0.2">
      <c r="A19" s="23">
        <f t="shared" si="2"/>
        <v>2024</v>
      </c>
      <c r="B19" s="24">
        <f>SUM(C19:F19)</f>
        <v>343754.68425000005</v>
      </c>
      <c r="C19" s="24">
        <v>61838.310530000002</v>
      </c>
      <c r="D19" s="24">
        <v>80828.877080000006</v>
      </c>
      <c r="E19" s="24">
        <v>103166.27552</v>
      </c>
      <c r="F19" s="25">
        <v>97921.221120000002</v>
      </c>
      <c r="G19" s="2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</row>
    <row r="20" spans="1:71" s="12" customFormat="1" ht="15.95" customHeight="1" x14ac:dyDescent="0.2">
      <c r="A20" s="18" t="s">
        <v>11</v>
      </c>
      <c r="B20" s="18"/>
      <c r="C20" s="18"/>
      <c r="D20" s="18"/>
      <c r="E20" s="18"/>
      <c r="F20" s="18"/>
      <c r="G20" s="28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</row>
    <row r="21" spans="1:71" s="12" customFormat="1" ht="15.95" customHeight="1" x14ac:dyDescent="0.2">
      <c r="A21" s="9">
        <f t="shared" ref="A21:A26" si="3">+A14</f>
        <v>2019</v>
      </c>
      <c r="B21" s="10">
        <f>SUM(C21:F21)</f>
        <v>262543.35347999999</v>
      </c>
      <c r="C21" s="10">
        <v>45253.218690000002</v>
      </c>
      <c r="D21" s="10">
        <v>70403.12328</v>
      </c>
      <c r="E21" s="10">
        <v>92593.482310000007</v>
      </c>
      <c r="F21" s="11">
        <v>54293.529199999997</v>
      </c>
      <c r="G21" s="28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</row>
    <row r="22" spans="1:71" s="12" customFormat="1" ht="15.95" customHeight="1" x14ac:dyDescent="0.2">
      <c r="A22" s="15">
        <f t="shared" si="3"/>
        <v>2020</v>
      </c>
      <c r="B22" s="16">
        <f>SUM(C22:F22)</f>
        <v>312411.77312999999</v>
      </c>
      <c r="C22" s="16">
        <v>50505.275690000002</v>
      </c>
      <c r="D22" s="16">
        <v>65173.587639999998</v>
      </c>
      <c r="E22" s="16">
        <v>99826.429040000003</v>
      </c>
      <c r="F22" s="17">
        <v>96906.480760000006</v>
      </c>
      <c r="G22" s="28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</row>
    <row r="23" spans="1:71" s="13" customFormat="1" ht="15.95" customHeight="1" x14ac:dyDescent="0.2">
      <c r="A23" s="9">
        <f t="shared" si="3"/>
        <v>2021</v>
      </c>
      <c r="B23" s="10">
        <f>SUM(C23:F23)</f>
        <v>326438.79152999999</v>
      </c>
      <c r="C23" s="10">
        <v>70721.338130000004</v>
      </c>
      <c r="D23" s="10">
        <v>60328.368119999999</v>
      </c>
      <c r="E23" s="10">
        <v>120569.19512</v>
      </c>
      <c r="F23" s="11">
        <v>74819.890159999995</v>
      </c>
      <c r="G23" s="31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12" customFormat="1" ht="15.95" customHeight="1" x14ac:dyDescent="0.2">
      <c r="A24" s="15">
        <f t="shared" si="3"/>
        <v>2022</v>
      </c>
      <c r="B24" s="16">
        <f>SUM(C24:F24)</f>
        <v>406042.61523</v>
      </c>
      <c r="C24" s="16">
        <v>108400.49966</v>
      </c>
      <c r="D24" s="16">
        <v>74323.487819999995</v>
      </c>
      <c r="E24" s="16">
        <v>179993.37500999999</v>
      </c>
      <c r="F24" s="17">
        <v>43325.252740000004</v>
      </c>
      <c r="G24" s="28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</row>
    <row r="25" spans="1:71" s="12" customFormat="1" ht="15.95" customHeight="1" x14ac:dyDescent="0.2">
      <c r="A25" s="9">
        <f t="shared" si="3"/>
        <v>2023</v>
      </c>
      <c r="B25" s="10">
        <f>SUM(C25:F25)</f>
        <v>355760.57041000004</v>
      </c>
      <c r="C25" s="10">
        <v>101941.60782</v>
      </c>
      <c r="D25" s="10">
        <v>73625.581529999996</v>
      </c>
      <c r="E25" s="10">
        <v>132796.92610000001</v>
      </c>
      <c r="F25" s="11">
        <v>47396.454960000003</v>
      </c>
      <c r="G25" s="28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</row>
    <row r="26" spans="1:71" s="13" customFormat="1" ht="15.95" customHeight="1" x14ac:dyDescent="0.2">
      <c r="A26" s="23">
        <f t="shared" si="3"/>
        <v>2024</v>
      </c>
      <c r="B26" s="24">
        <f>SUM(C26:F26)</f>
        <v>314262.73855999997</v>
      </c>
      <c r="C26" s="24">
        <v>50297.256150000001</v>
      </c>
      <c r="D26" s="24">
        <v>87854.208929999993</v>
      </c>
      <c r="E26" s="24">
        <v>110562.36394</v>
      </c>
      <c r="F26" s="25">
        <v>65548.909539999993</v>
      </c>
      <c r="G26" s="2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</row>
    <row r="27" spans="1:71" s="12" customFormat="1" ht="15.95" customHeight="1" x14ac:dyDescent="0.2">
      <c r="A27" s="18" t="s">
        <v>12</v>
      </c>
      <c r="B27" s="18"/>
      <c r="C27" s="18"/>
      <c r="D27" s="18"/>
      <c r="E27" s="18"/>
      <c r="F27" s="18"/>
      <c r="G27" s="28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</row>
    <row r="28" spans="1:71" s="12" customFormat="1" ht="15.95" customHeight="1" x14ac:dyDescent="0.2">
      <c r="A28" s="9">
        <f t="shared" ref="A28:A33" si="4">+A21</f>
        <v>2019</v>
      </c>
      <c r="B28" s="10">
        <f>SUM(C28:F28)</f>
        <v>293010.54321000003</v>
      </c>
      <c r="C28" s="10">
        <v>83609.629430000001</v>
      </c>
      <c r="D28" s="10">
        <v>74354.593070000003</v>
      </c>
      <c r="E28" s="10">
        <v>83137.280180000002</v>
      </c>
      <c r="F28" s="11">
        <v>51909.040529999998</v>
      </c>
      <c r="G28" s="28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</row>
    <row r="29" spans="1:71" s="12" customFormat="1" ht="15.95" customHeight="1" x14ac:dyDescent="0.2">
      <c r="A29" s="15">
        <f t="shared" si="4"/>
        <v>2020</v>
      </c>
      <c r="B29" s="16">
        <f>SUM(C29:F29)</f>
        <v>355102.97191000002</v>
      </c>
      <c r="C29" s="16">
        <v>79190.233229999998</v>
      </c>
      <c r="D29" s="16">
        <v>79256.512560000003</v>
      </c>
      <c r="E29" s="16">
        <v>102900.25279</v>
      </c>
      <c r="F29" s="17">
        <v>93755.973329999993</v>
      </c>
      <c r="G29" s="28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</row>
    <row r="30" spans="1:71" s="12" customFormat="1" ht="15.95" customHeight="1" x14ac:dyDescent="0.2">
      <c r="A30" s="9">
        <f t="shared" si="4"/>
        <v>2021</v>
      </c>
      <c r="B30" s="10">
        <f>SUM(C30:F30)</f>
        <v>367111.28104000003</v>
      </c>
      <c r="C30" s="10">
        <v>87589.126740000007</v>
      </c>
      <c r="D30" s="10">
        <v>82253.252030000003</v>
      </c>
      <c r="E30" s="10">
        <v>114171.2635</v>
      </c>
      <c r="F30" s="11">
        <v>83097.638770000005</v>
      </c>
      <c r="G30" s="28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</row>
    <row r="31" spans="1:71" s="12" customFormat="1" ht="15.95" customHeight="1" x14ac:dyDescent="0.2">
      <c r="A31" s="15">
        <f t="shared" si="4"/>
        <v>2022</v>
      </c>
      <c r="B31" s="16">
        <f>SUM(C31:F31)</f>
        <v>427249.85755000002</v>
      </c>
      <c r="C31" s="16">
        <v>110551.64350999999</v>
      </c>
      <c r="D31" s="16">
        <v>85350.920849999995</v>
      </c>
      <c r="E31" s="16">
        <v>172820.27134000001</v>
      </c>
      <c r="F31" s="17">
        <v>58527.021849999997</v>
      </c>
      <c r="G31" s="28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</row>
    <row r="32" spans="1:71" s="12" customFormat="1" ht="15.95" customHeight="1" x14ac:dyDescent="0.2">
      <c r="A32" s="9">
        <f t="shared" si="4"/>
        <v>2023</v>
      </c>
      <c r="B32" s="10">
        <f>SUM(C32:F32)</f>
        <v>366370.23297999997</v>
      </c>
      <c r="C32" s="10">
        <v>84151.714720000004</v>
      </c>
      <c r="D32" s="10">
        <v>84836.737739999997</v>
      </c>
      <c r="E32" s="10">
        <v>148139.83348999999</v>
      </c>
      <c r="F32" s="11">
        <v>49241.947030000003</v>
      </c>
      <c r="G32" s="28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</row>
    <row r="33" spans="1:71" s="12" customFormat="1" ht="15.95" customHeight="1" x14ac:dyDescent="0.2">
      <c r="A33" s="23">
        <f t="shared" si="4"/>
        <v>2024</v>
      </c>
      <c r="B33" s="24">
        <f>SUM(C33:F33)</f>
        <v>315603.01968999999</v>
      </c>
      <c r="C33" s="24">
        <v>94002.046069999997</v>
      </c>
      <c r="D33" s="24">
        <v>79851.407550000004</v>
      </c>
      <c r="E33" s="24">
        <v>103595.69953</v>
      </c>
      <c r="F33" s="25">
        <v>38153.866540000003</v>
      </c>
      <c r="G33" s="29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</row>
    <row r="34" spans="1:71" s="12" customFormat="1" ht="15.95" customHeight="1" x14ac:dyDescent="0.2">
      <c r="A34" s="18" t="s">
        <v>13</v>
      </c>
      <c r="B34" s="18"/>
      <c r="C34" s="18"/>
      <c r="D34" s="18"/>
      <c r="E34" s="18"/>
      <c r="F34" s="18"/>
      <c r="G34" s="28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</row>
    <row r="35" spans="1:71" s="12" customFormat="1" ht="15.95" customHeight="1" x14ac:dyDescent="0.2">
      <c r="A35" s="9">
        <f>+A28</f>
        <v>2019</v>
      </c>
      <c r="B35" s="10">
        <f>SUM(C35:F35)</f>
        <v>295845.54346000007</v>
      </c>
      <c r="C35" s="10">
        <v>79877.965840000004</v>
      </c>
      <c r="D35" s="10">
        <v>74804.489780000004</v>
      </c>
      <c r="E35" s="10">
        <v>66396.453670000003</v>
      </c>
      <c r="F35" s="11">
        <v>74766.634170000005</v>
      </c>
      <c r="G35" s="28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</row>
    <row r="36" spans="1:71" s="12" customFormat="1" ht="15.95" customHeight="1" x14ac:dyDescent="0.2">
      <c r="A36" s="15">
        <f>+A29</f>
        <v>2020</v>
      </c>
      <c r="B36" s="16">
        <f>SUM(C36:F36)</f>
        <v>277272.44777999999</v>
      </c>
      <c r="C36" s="16">
        <v>86382.490909999993</v>
      </c>
      <c r="D36" s="16">
        <v>69435.637329999998</v>
      </c>
      <c r="E36" s="16">
        <v>64268.315410000003</v>
      </c>
      <c r="F36" s="17">
        <v>57186.004130000001</v>
      </c>
      <c r="G36" s="28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</row>
    <row r="37" spans="1:71" s="12" customFormat="1" ht="15.95" customHeight="1" x14ac:dyDescent="0.2">
      <c r="A37" s="9">
        <f>+A30</f>
        <v>2021</v>
      </c>
      <c r="B37" s="10">
        <f>SUM(C37:F37)</f>
        <v>250747.13733999999</v>
      </c>
      <c r="C37" s="10">
        <v>39500.124759999999</v>
      </c>
      <c r="D37" s="10">
        <v>55370.12631</v>
      </c>
      <c r="E37" s="10">
        <v>110067.60857</v>
      </c>
      <c r="F37" s="11">
        <v>45809.277699999999</v>
      </c>
      <c r="G37" s="28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</row>
    <row r="38" spans="1:71" s="12" customFormat="1" ht="15.95" customHeight="1" x14ac:dyDescent="0.2">
      <c r="A38" s="15">
        <f>+A31</f>
        <v>2022</v>
      </c>
      <c r="B38" s="16">
        <f>SUM(C38:F38)</f>
        <v>365857.32644999999</v>
      </c>
      <c r="C38" s="16">
        <v>116356.93242</v>
      </c>
      <c r="D38" s="16">
        <v>81867.814700000003</v>
      </c>
      <c r="E38" s="16">
        <v>115474.30205</v>
      </c>
      <c r="F38" s="17">
        <v>52158.277280000002</v>
      </c>
      <c r="G38" s="28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</row>
    <row r="39" spans="1:71" s="12" customFormat="1" ht="15.95" customHeight="1" x14ac:dyDescent="0.2">
      <c r="A39" s="9">
        <f>+A32</f>
        <v>2023</v>
      </c>
      <c r="B39" s="10">
        <f>SUM(C39:F39)</f>
        <v>283832.32597000001</v>
      </c>
      <c r="C39" s="10">
        <v>72885.883390000003</v>
      </c>
      <c r="D39" s="10">
        <v>90999.352249999996</v>
      </c>
      <c r="E39" s="10">
        <v>87850.259040000004</v>
      </c>
      <c r="F39" s="11">
        <v>32096.831289999998</v>
      </c>
      <c r="G39" s="28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</row>
    <row r="40" spans="1:71" s="12" customFormat="1" ht="15.95" customHeight="1" x14ac:dyDescent="0.2">
      <c r="A40" s="18" t="s">
        <v>14</v>
      </c>
      <c r="B40" s="18"/>
      <c r="C40" s="18"/>
      <c r="D40" s="18"/>
      <c r="E40" s="18"/>
      <c r="F40" s="18"/>
      <c r="G40" s="28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</row>
    <row r="41" spans="1:71" s="12" customFormat="1" ht="15.95" customHeight="1" x14ac:dyDescent="0.2">
      <c r="A41" s="9">
        <f>+A35</f>
        <v>2019</v>
      </c>
      <c r="B41" s="10">
        <f>SUM(C41:F41)</f>
        <v>301364.34776000003</v>
      </c>
      <c r="C41" s="10">
        <v>84088.950979999994</v>
      </c>
      <c r="D41" s="10">
        <v>84561.738670000006</v>
      </c>
      <c r="E41" s="10">
        <v>73677.819489999994</v>
      </c>
      <c r="F41" s="11">
        <v>59035.838620000002</v>
      </c>
      <c r="G41" s="28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</row>
    <row r="42" spans="1:71" s="12" customFormat="1" ht="15.95" customHeight="1" x14ac:dyDescent="0.2">
      <c r="A42" s="15">
        <f>+A36</f>
        <v>2020</v>
      </c>
      <c r="B42" s="16">
        <f>SUM(C42:F42)</f>
        <v>252998.80491000001</v>
      </c>
      <c r="C42" s="16">
        <v>77474.273019999993</v>
      </c>
      <c r="D42" s="16">
        <v>64092.372179999998</v>
      </c>
      <c r="E42" s="16">
        <v>55587.751940000002</v>
      </c>
      <c r="F42" s="17">
        <v>55844.407769999998</v>
      </c>
      <c r="G42" s="28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</row>
    <row r="43" spans="1:71" s="12" customFormat="1" ht="15.95" customHeight="1" x14ac:dyDescent="0.2">
      <c r="A43" s="9">
        <f>+A37</f>
        <v>2021</v>
      </c>
      <c r="B43" s="10">
        <f>SUM(C43:F43)</f>
        <v>241549.56042999998</v>
      </c>
      <c r="C43" s="10">
        <v>54553.623420000004</v>
      </c>
      <c r="D43" s="10">
        <v>60676.995439999999</v>
      </c>
      <c r="E43" s="10">
        <v>97520.020019999996</v>
      </c>
      <c r="F43" s="11">
        <v>28798.921549999999</v>
      </c>
      <c r="G43" s="28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</row>
    <row r="44" spans="1:71" s="12" customFormat="1" ht="15.95" customHeight="1" x14ac:dyDescent="0.2">
      <c r="A44" s="15">
        <f>+A38</f>
        <v>2022</v>
      </c>
      <c r="B44" s="16">
        <f>SUM(C44:F44)</f>
        <v>305921.79488</v>
      </c>
      <c r="C44" s="16">
        <v>86647.630109999998</v>
      </c>
      <c r="D44" s="16">
        <v>79521.597450000001</v>
      </c>
      <c r="E44" s="16">
        <v>95658.921319999994</v>
      </c>
      <c r="F44" s="17">
        <v>44093.646000000001</v>
      </c>
      <c r="G44" s="28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</row>
    <row r="45" spans="1:71" s="12" customFormat="1" ht="15.95" customHeight="1" x14ac:dyDescent="0.2">
      <c r="A45" s="9">
        <f>+A39</f>
        <v>2023</v>
      </c>
      <c r="B45" s="10">
        <f>SUM(C45:F45)</f>
        <v>276964.51428</v>
      </c>
      <c r="C45" s="10">
        <v>69216.06826</v>
      </c>
      <c r="D45" s="10">
        <v>92262.193490000005</v>
      </c>
      <c r="E45" s="10">
        <v>84646.598339999997</v>
      </c>
      <c r="F45" s="11">
        <v>30839.654190000001</v>
      </c>
      <c r="G45" s="28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</row>
    <row r="46" spans="1:71" s="12" customFormat="1" ht="15.95" customHeight="1" x14ac:dyDescent="0.2">
      <c r="A46" s="18" t="s">
        <v>15</v>
      </c>
      <c r="B46" s="18"/>
      <c r="C46" s="18"/>
      <c r="D46" s="18"/>
      <c r="E46" s="18"/>
      <c r="F46" s="18"/>
      <c r="G46" s="28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</row>
    <row r="47" spans="1:71" s="12" customFormat="1" ht="15.95" customHeight="1" x14ac:dyDescent="0.2">
      <c r="A47" s="9">
        <f>+A41</f>
        <v>2019</v>
      </c>
      <c r="B47" s="10">
        <f>SUM(C47:F47)</f>
        <v>238212.94185</v>
      </c>
      <c r="C47" s="10">
        <v>69341.47653</v>
      </c>
      <c r="D47" s="10">
        <v>62633.694920000002</v>
      </c>
      <c r="E47" s="10">
        <v>65639.317420000007</v>
      </c>
      <c r="F47" s="11">
        <v>40598.452980000002</v>
      </c>
      <c r="G47" s="28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</row>
    <row r="48" spans="1:71" s="12" customFormat="1" ht="15.95" customHeight="1" x14ac:dyDescent="0.2">
      <c r="A48" s="15">
        <f>+A42</f>
        <v>2020</v>
      </c>
      <c r="B48" s="16">
        <f>SUM(C48:F48)</f>
        <v>192576.63931</v>
      </c>
      <c r="C48" s="16">
        <v>34483.867039999997</v>
      </c>
      <c r="D48" s="16">
        <v>60652.85944</v>
      </c>
      <c r="E48" s="16">
        <v>54447.0959</v>
      </c>
      <c r="F48" s="17">
        <v>42992.816930000001</v>
      </c>
      <c r="G48" s="28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</row>
    <row r="49" spans="1:71" s="12" customFormat="1" ht="15.95" customHeight="1" x14ac:dyDescent="0.2">
      <c r="A49" s="9">
        <f>+A43</f>
        <v>2021</v>
      </c>
      <c r="B49" s="10">
        <f>SUM(C49:F49)</f>
        <v>197310.10425</v>
      </c>
      <c r="C49" s="10">
        <v>28692.229749999999</v>
      </c>
      <c r="D49" s="10">
        <v>67282.068790000005</v>
      </c>
      <c r="E49" s="10">
        <v>80794.290869999997</v>
      </c>
      <c r="F49" s="11">
        <v>20541.51484</v>
      </c>
      <c r="G49" s="28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</row>
    <row r="50" spans="1:71" s="12" customFormat="1" ht="15.95" customHeight="1" x14ac:dyDescent="0.2">
      <c r="A50" s="15">
        <f>+A44</f>
        <v>2022</v>
      </c>
      <c r="B50" s="16">
        <f>SUM(C50:F50)</f>
        <v>257343.73145000002</v>
      </c>
      <c r="C50" s="16">
        <v>49815.150479999997</v>
      </c>
      <c r="D50" s="16">
        <v>75927.374590000007</v>
      </c>
      <c r="E50" s="16">
        <v>95716.569889999999</v>
      </c>
      <c r="F50" s="17">
        <v>35884.636489999997</v>
      </c>
      <c r="G50" s="28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</row>
    <row r="51" spans="1:71" s="12" customFormat="1" ht="15.95" customHeight="1" x14ac:dyDescent="0.2">
      <c r="A51" s="9">
        <f>+A45</f>
        <v>2023</v>
      </c>
      <c r="B51" s="10">
        <f>SUM(C51:F51)</f>
        <v>235525.92326000001</v>
      </c>
      <c r="C51" s="10">
        <v>42830.500090000001</v>
      </c>
      <c r="D51" s="10">
        <v>80973.920700000002</v>
      </c>
      <c r="E51" s="10">
        <v>90691.781310000006</v>
      </c>
      <c r="F51" s="11">
        <v>21029.721160000001</v>
      </c>
      <c r="G51" s="28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</row>
    <row r="52" spans="1:71" s="12" customFormat="1" ht="15.95" customHeight="1" x14ac:dyDescent="0.2">
      <c r="A52" s="18" t="s">
        <v>16</v>
      </c>
      <c r="B52" s="18"/>
      <c r="C52" s="18"/>
      <c r="D52" s="18"/>
      <c r="E52" s="18"/>
      <c r="F52" s="18"/>
      <c r="G52" s="28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</row>
    <row r="53" spans="1:71" s="20" customFormat="1" ht="15.95" customHeight="1" x14ac:dyDescent="0.2">
      <c r="A53" s="9">
        <f>+A47</f>
        <v>2019</v>
      </c>
      <c r="B53" s="10">
        <f>SUM(C53:F53)</f>
        <v>210590.92378000001</v>
      </c>
      <c r="C53" s="10">
        <v>55857.861649999999</v>
      </c>
      <c r="D53" s="10">
        <v>61089.916850000001</v>
      </c>
      <c r="E53" s="10">
        <v>64955.955130000002</v>
      </c>
      <c r="F53" s="11">
        <v>28687.190149999999</v>
      </c>
      <c r="G53" s="32"/>
    </row>
    <row r="54" spans="1:71" s="12" customFormat="1" ht="15.95" customHeight="1" x14ac:dyDescent="0.2">
      <c r="A54" s="15">
        <f>+A48</f>
        <v>2020</v>
      </c>
      <c r="B54" s="16">
        <f>SUM(C54:F54)</f>
        <v>220414.11903</v>
      </c>
      <c r="C54" s="16">
        <v>35108.402629999997</v>
      </c>
      <c r="D54" s="16">
        <v>72683.639909999998</v>
      </c>
      <c r="E54" s="16">
        <v>62313.284970000001</v>
      </c>
      <c r="F54" s="17">
        <v>50308.791519999999</v>
      </c>
      <c r="G54" s="28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</row>
    <row r="55" spans="1:71" s="12" customFormat="1" ht="15.95" customHeight="1" x14ac:dyDescent="0.2">
      <c r="A55" s="9">
        <f>+A49</f>
        <v>2021</v>
      </c>
      <c r="B55" s="10">
        <f>SUM(C55:F55)</f>
        <v>184386.00648000001</v>
      </c>
      <c r="C55" s="10">
        <v>30772.623650000001</v>
      </c>
      <c r="D55" s="10">
        <v>65408.609100000001</v>
      </c>
      <c r="E55" s="10">
        <v>75945.522190000003</v>
      </c>
      <c r="F55" s="11">
        <v>12259.251539999999</v>
      </c>
      <c r="G55" s="28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</row>
    <row r="56" spans="1:71" s="12" customFormat="1" ht="15.95" customHeight="1" x14ac:dyDescent="0.2">
      <c r="A56" s="15">
        <f>+A50</f>
        <v>2022</v>
      </c>
      <c r="B56" s="16">
        <f>SUM(C56:F56)</f>
        <v>245662.20751999997</v>
      </c>
      <c r="C56" s="16">
        <v>72002.176670000001</v>
      </c>
      <c r="D56" s="16">
        <v>75030.270359999995</v>
      </c>
      <c r="E56" s="16">
        <v>78538.483989999993</v>
      </c>
      <c r="F56" s="17">
        <v>20091.2765</v>
      </c>
      <c r="G56" s="28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</row>
    <row r="57" spans="1:71" s="12" customFormat="1" ht="15.95" customHeight="1" x14ac:dyDescent="0.2">
      <c r="A57" s="9">
        <f>+A51</f>
        <v>2023</v>
      </c>
      <c r="B57" s="10">
        <f>SUM(C57:F57)</f>
        <v>227695.03274000002</v>
      </c>
      <c r="C57" s="10">
        <v>47002.687290000002</v>
      </c>
      <c r="D57" s="10">
        <v>78660.049710000007</v>
      </c>
      <c r="E57" s="10">
        <v>85117.519469999999</v>
      </c>
      <c r="F57" s="11">
        <v>16914.776269999998</v>
      </c>
      <c r="G57" s="28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</row>
    <row r="58" spans="1:71" s="12" customFormat="1" ht="15.95" customHeight="1" x14ac:dyDescent="0.2">
      <c r="A58" s="18" t="s">
        <v>17</v>
      </c>
      <c r="B58" s="18"/>
      <c r="C58" s="18"/>
      <c r="D58" s="18"/>
      <c r="E58" s="18"/>
      <c r="F58" s="18"/>
      <c r="G58" s="28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</row>
    <row r="59" spans="1:71" s="12" customFormat="1" ht="15.95" customHeight="1" x14ac:dyDescent="0.2">
      <c r="A59" s="9">
        <f>+A53</f>
        <v>2019</v>
      </c>
      <c r="B59" s="10">
        <f>SUM(C59:F59)</f>
        <v>206758.52158999999</v>
      </c>
      <c r="C59" s="10">
        <v>62138.178119999997</v>
      </c>
      <c r="D59" s="10">
        <v>74405.073869999993</v>
      </c>
      <c r="E59" s="10">
        <v>48057.924489999998</v>
      </c>
      <c r="F59" s="11">
        <v>22157.345109999998</v>
      </c>
      <c r="G59" s="28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</row>
    <row r="60" spans="1:71" s="12" customFormat="1" ht="15.95" customHeight="1" x14ac:dyDescent="0.2">
      <c r="A60" s="15">
        <f>+A54</f>
        <v>2020</v>
      </c>
      <c r="B60" s="16">
        <f>SUM(C60:F60)</f>
        <v>166608.59649000003</v>
      </c>
      <c r="C60" s="16">
        <v>17602.21718</v>
      </c>
      <c r="D60" s="16">
        <v>70240.906350000005</v>
      </c>
      <c r="E60" s="16">
        <v>43042.313520000003</v>
      </c>
      <c r="F60" s="17">
        <v>35723.159440000003</v>
      </c>
      <c r="G60" s="28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</row>
    <row r="61" spans="1:71" s="12" customFormat="1" ht="15.95" customHeight="1" x14ac:dyDescent="0.2">
      <c r="A61" s="9">
        <f>+A55</f>
        <v>2021</v>
      </c>
      <c r="B61" s="10">
        <f>SUM(C61:F61)</f>
        <v>196426.76702999999</v>
      </c>
      <c r="C61" s="10">
        <v>29412.50275</v>
      </c>
      <c r="D61" s="10">
        <v>80730.673559999996</v>
      </c>
      <c r="E61" s="10">
        <v>71535.632670000006</v>
      </c>
      <c r="F61" s="11">
        <v>14747.958049999999</v>
      </c>
      <c r="G61" s="28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</row>
    <row r="62" spans="1:71" s="12" customFormat="1" ht="15.95" customHeight="1" x14ac:dyDescent="0.2">
      <c r="A62" s="15">
        <f>+A56</f>
        <v>2022</v>
      </c>
      <c r="B62" s="16">
        <f>SUM(C62:F62)</f>
        <v>226871.58270000003</v>
      </c>
      <c r="C62" s="16">
        <v>58545.182610000003</v>
      </c>
      <c r="D62" s="16">
        <v>81548.071429999996</v>
      </c>
      <c r="E62" s="16">
        <v>70753.345300000001</v>
      </c>
      <c r="F62" s="17">
        <v>16024.98336</v>
      </c>
      <c r="G62" s="28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</row>
    <row r="63" spans="1:71" s="12" customFormat="1" ht="15.95" customHeight="1" x14ac:dyDescent="0.2">
      <c r="A63" s="9">
        <f>+A57</f>
        <v>2023</v>
      </c>
      <c r="B63" s="10">
        <f>SUM(C63:F63)</f>
        <v>201088.56458000001</v>
      </c>
      <c r="C63" s="10">
        <v>28201.671330000001</v>
      </c>
      <c r="D63" s="10">
        <v>90134.59289</v>
      </c>
      <c r="E63" s="10">
        <v>61338.961179999998</v>
      </c>
      <c r="F63" s="11">
        <v>21413.339179999999</v>
      </c>
      <c r="G63" s="28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</row>
    <row r="64" spans="1:71" s="12" customFormat="1" ht="15.95" customHeight="1" x14ac:dyDescent="0.2">
      <c r="A64" s="18" t="s">
        <v>18</v>
      </c>
      <c r="B64" s="18"/>
      <c r="C64" s="18"/>
      <c r="D64" s="18"/>
      <c r="E64" s="18"/>
      <c r="F64" s="18"/>
      <c r="G64" s="28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</row>
    <row r="65" spans="1:71" s="12" customFormat="1" ht="15.95" customHeight="1" x14ac:dyDescent="0.2">
      <c r="A65" s="9">
        <f>+A59</f>
        <v>2019</v>
      </c>
      <c r="B65" s="10">
        <f>SUM(C65:F65)</f>
        <v>179789.76338000002</v>
      </c>
      <c r="C65" s="10">
        <v>47023.926480000002</v>
      </c>
      <c r="D65" s="10">
        <v>76914.058609999993</v>
      </c>
      <c r="E65" s="10">
        <v>38637.449769999999</v>
      </c>
      <c r="F65" s="11">
        <v>17214.328519999999</v>
      </c>
      <c r="G65" s="28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</row>
    <row r="66" spans="1:71" s="12" customFormat="1" ht="15.95" customHeight="1" x14ac:dyDescent="0.2">
      <c r="A66" s="15">
        <f>+A60</f>
        <v>2020</v>
      </c>
      <c r="B66" s="16">
        <f>SUM(C66:F66)</f>
        <v>169094.80709000002</v>
      </c>
      <c r="C66" s="16">
        <v>23941.226320000002</v>
      </c>
      <c r="D66" s="16">
        <v>77808.764129999996</v>
      </c>
      <c r="E66" s="16">
        <v>35748.989580000001</v>
      </c>
      <c r="F66" s="17">
        <v>31595.82706</v>
      </c>
      <c r="G66" s="28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</row>
    <row r="67" spans="1:71" s="12" customFormat="1" ht="15.95" customHeight="1" x14ac:dyDescent="0.2">
      <c r="A67" s="9">
        <f>+A61</f>
        <v>2021</v>
      </c>
      <c r="B67" s="10">
        <f>SUM(C67:F67)</f>
        <v>177406.05468</v>
      </c>
      <c r="C67" s="10">
        <v>16437.67164</v>
      </c>
      <c r="D67" s="10">
        <v>85574.595539999995</v>
      </c>
      <c r="E67" s="10">
        <v>61140.040370000002</v>
      </c>
      <c r="F67" s="11">
        <v>14253.74713</v>
      </c>
      <c r="G67" s="28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</row>
    <row r="68" spans="1:71" s="12" customFormat="1" ht="15.95" customHeight="1" x14ac:dyDescent="0.2">
      <c r="A68" s="15">
        <f>+A62</f>
        <v>2022</v>
      </c>
      <c r="B68" s="16">
        <f>SUM(C68:F68)</f>
        <v>186757.61596999998</v>
      </c>
      <c r="C68" s="16">
        <v>45878.909959999997</v>
      </c>
      <c r="D68" s="16">
        <v>76989.233420000004</v>
      </c>
      <c r="E68" s="16">
        <v>56678.99482</v>
      </c>
      <c r="F68" s="17">
        <v>7210.4777700000004</v>
      </c>
      <c r="G68" s="28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</row>
    <row r="69" spans="1:71" s="12" customFormat="1" ht="15.95" customHeight="1" x14ac:dyDescent="0.2">
      <c r="A69" s="9">
        <f>+A63</f>
        <v>2023</v>
      </c>
      <c r="B69" s="10">
        <f>SUM(C69:F69)</f>
        <v>189516.00362999999</v>
      </c>
      <c r="C69" s="10">
        <v>23245.206419999999</v>
      </c>
      <c r="D69" s="10">
        <v>94928.814769999997</v>
      </c>
      <c r="E69" s="10">
        <v>51500.778050000001</v>
      </c>
      <c r="F69" s="11">
        <v>19841.204389999999</v>
      </c>
      <c r="G69" s="28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</row>
    <row r="70" spans="1:71" s="12" customFormat="1" ht="15.95" customHeight="1" x14ac:dyDescent="0.2">
      <c r="A70" s="18" t="s">
        <v>19</v>
      </c>
      <c r="B70" s="18"/>
      <c r="C70" s="18"/>
      <c r="D70" s="18"/>
      <c r="E70" s="18"/>
      <c r="F70" s="18"/>
      <c r="G70" s="28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</row>
    <row r="71" spans="1:71" s="13" customFormat="1" ht="15.95" customHeight="1" x14ac:dyDescent="0.2">
      <c r="A71" s="9">
        <f>+A65</f>
        <v>2019</v>
      </c>
      <c r="B71" s="10">
        <f>SUM(C71:F71)</f>
        <v>166768.52872</v>
      </c>
      <c r="C71" s="10">
        <v>27338.204679999999</v>
      </c>
      <c r="D71" s="10">
        <v>78476.149590000001</v>
      </c>
      <c r="E71" s="10">
        <v>14938.51584</v>
      </c>
      <c r="F71" s="11">
        <v>46015.658609999999</v>
      </c>
      <c r="G71" s="31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</row>
    <row r="72" spans="1:71" s="12" customFormat="1" ht="15.95" customHeight="1" x14ac:dyDescent="0.2">
      <c r="A72" s="15">
        <f>+A66</f>
        <v>2020</v>
      </c>
      <c r="B72" s="16">
        <f>SUM(C72:F72)</f>
        <v>162105.63049000001</v>
      </c>
      <c r="C72" s="16">
        <v>22292.55099</v>
      </c>
      <c r="D72" s="16">
        <v>72296.366049999997</v>
      </c>
      <c r="E72" s="16">
        <v>16843.30947</v>
      </c>
      <c r="F72" s="17">
        <v>50673.403980000003</v>
      </c>
      <c r="G72" s="28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</row>
    <row r="73" spans="1:71" s="12" customFormat="1" ht="15.95" customHeight="1" x14ac:dyDescent="0.2">
      <c r="A73" s="9">
        <f>+A67</f>
        <v>2021</v>
      </c>
      <c r="B73" s="10">
        <f>SUM(C73:F73)</f>
        <v>161343.5526</v>
      </c>
      <c r="C73" s="10">
        <v>14147.96327</v>
      </c>
      <c r="D73" s="10">
        <v>76947.340259999997</v>
      </c>
      <c r="E73" s="10">
        <v>40592.986709999997</v>
      </c>
      <c r="F73" s="11">
        <v>29655.262360000001</v>
      </c>
      <c r="G73" s="28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</row>
    <row r="74" spans="1:71" s="12" customFormat="1" ht="15.95" customHeight="1" x14ac:dyDescent="0.2">
      <c r="A74" s="15">
        <f>+A68</f>
        <v>2022</v>
      </c>
      <c r="B74" s="16">
        <f>SUM(C74:F74)</f>
        <v>159425.29329999999</v>
      </c>
      <c r="C74" s="16">
        <v>27377.606680000001</v>
      </c>
      <c r="D74" s="16">
        <v>85267.127189999999</v>
      </c>
      <c r="E74" s="16">
        <v>26050.94211</v>
      </c>
      <c r="F74" s="17">
        <v>20729.617320000001</v>
      </c>
      <c r="G74" s="28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</row>
    <row r="75" spans="1:71" s="12" customFormat="1" ht="15.95" customHeight="1" x14ac:dyDescent="0.2">
      <c r="A75" s="9">
        <f>+A69</f>
        <v>2023</v>
      </c>
      <c r="B75" s="10">
        <f>SUM(C75:F75)</f>
        <v>149517.14223</v>
      </c>
      <c r="C75" s="10">
        <v>16458.018680000001</v>
      </c>
      <c r="D75" s="10">
        <v>88101.761469999998</v>
      </c>
      <c r="E75" s="10">
        <v>33567.589359999998</v>
      </c>
      <c r="F75" s="11">
        <v>11389.772720000001</v>
      </c>
      <c r="G75" s="28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</row>
    <row r="76" spans="1:71" s="12" customFormat="1" ht="15.95" customHeight="1" x14ac:dyDescent="0.2">
      <c r="A76" s="18" t="s">
        <v>20</v>
      </c>
      <c r="B76" s="18"/>
      <c r="C76" s="18"/>
      <c r="D76" s="18"/>
      <c r="E76" s="18"/>
      <c r="F76" s="18"/>
      <c r="G76" s="28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</row>
    <row r="77" spans="1:71" s="12" customFormat="1" ht="15.95" customHeight="1" x14ac:dyDescent="0.2">
      <c r="A77" s="9">
        <f>+A71</f>
        <v>2019</v>
      </c>
      <c r="B77" s="10">
        <f>SUM(C77:F77)</f>
        <v>188027.49968000001</v>
      </c>
      <c r="C77" s="10">
        <v>37987.669629999997</v>
      </c>
      <c r="D77" s="10">
        <v>63988.056600000004</v>
      </c>
      <c r="E77" s="10">
        <v>12301.040870000001</v>
      </c>
      <c r="F77" s="11">
        <v>73750.732579999996</v>
      </c>
      <c r="G77" s="28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</row>
    <row r="78" spans="1:71" s="12" customFormat="1" ht="15.95" customHeight="1" x14ac:dyDescent="0.2">
      <c r="A78" s="15">
        <f>+A72</f>
        <v>2020</v>
      </c>
      <c r="B78" s="16">
        <f>SUM(C78:F78)</f>
        <v>124862.16764999999</v>
      </c>
      <c r="C78" s="16">
        <v>8150.2779899999996</v>
      </c>
      <c r="D78" s="16">
        <v>60213.985509999999</v>
      </c>
      <c r="E78" s="16">
        <v>8018.57899</v>
      </c>
      <c r="F78" s="17">
        <v>48479.32516</v>
      </c>
      <c r="G78" s="28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</row>
    <row r="79" spans="1:71" s="12" customFormat="1" ht="15.95" customHeight="1" x14ac:dyDescent="0.2">
      <c r="A79" s="9">
        <f>+A73</f>
        <v>2021</v>
      </c>
      <c r="B79" s="10">
        <f>SUM(C79:F79)</f>
        <v>154481.61791</v>
      </c>
      <c r="C79" s="10">
        <v>15914.18217</v>
      </c>
      <c r="D79" s="10">
        <v>65676.894180000003</v>
      </c>
      <c r="E79" s="10">
        <v>23008.252219999998</v>
      </c>
      <c r="F79" s="11">
        <v>49882.289340000003</v>
      </c>
      <c r="G79" s="28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</row>
    <row r="80" spans="1:71" s="12" customFormat="1" ht="15.95" customHeight="1" x14ac:dyDescent="0.2">
      <c r="A80" s="15">
        <f>+A74</f>
        <v>2022</v>
      </c>
      <c r="B80" s="16">
        <f>SUM(C80:F80)</f>
        <v>156755.68102999998</v>
      </c>
      <c r="C80" s="16">
        <v>29509.05213</v>
      </c>
      <c r="D80" s="16">
        <v>75067.358139999997</v>
      </c>
      <c r="E80" s="16">
        <v>25012.54349</v>
      </c>
      <c r="F80" s="17">
        <v>27166.727269999999</v>
      </c>
      <c r="G80" s="28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</row>
    <row r="81" spans="1:71" s="12" customFormat="1" ht="15.95" customHeight="1" x14ac:dyDescent="0.2">
      <c r="A81" s="9">
        <f>+A75</f>
        <v>2023</v>
      </c>
      <c r="B81" s="10">
        <f>SUM(C81:F81)</f>
        <v>127712.68647999999</v>
      </c>
      <c r="C81" s="10">
        <v>16587.287680000001</v>
      </c>
      <c r="D81" s="10">
        <v>77088.202969999998</v>
      </c>
      <c r="E81" s="10">
        <v>12144.2727</v>
      </c>
      <c r="F81" s="11">
        <v>21892.923129999999</v>
      </c>
      <c r="G81" s="28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</row>
    <row r="82" spans="1:71" s="12" customFormat="1" ht="15.95" customHeight="1" x14ac:dyDescent="0.2">
      <c r="A82" s="18" t="s">
        <v>21</v>
      </c>
      <c r="B82" s="18"/>
      <c r="C82" s="18"/>
      <c r="D82" s="18"/>
      <c r="E82" s="18"/>
      <c r="F82" s="18"/>
      <c r="G82" s="28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</row>
    <row r="83" spans="1:71" s="12" customFormat="1" ht="15.95" customHeight="1" x14ac:dyDescent="0.2">
      <c r="A83" s="9">
        <f>+A77</f>
        <v>2019</v>
      </c>
      <c r="B83" s="10">
        <f>SUM(C83:F83)</f>
        <v>274741.78544000001</v>
      </c>
      <c r="C83" s="10">
        <v>75213.622050000005</v>
      </c>
      <c r="D83" s="10">
        <v>65018.60151</v>
      </c>
      <c r="E83" s="10">
        <v>25008.387549999999</v>
      </c>
      <c r="F83" s="11">
        <v>109501.17432999999</v>
      </c>
      <c r="G83" s="28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</row>
    <row r="84" spans="1:71" s="12" customFormat="1" ht="15.95" customHeight="1" x14ac:dyDescent="0.2">
      <c r="A84" s="15">
        <f>+A78</f>
        <v>2020</v>
      </c>
      <c r="B84" s="16">
        <f>SUM(C84:F84)</f>
        <v>217963.62485999998</v>
      </c>
      <c r="C84" s="16">
        <v>73378.170719999995</v>
      </c>
      <c r="D84" s="16">
        <v>61977.540269999998</v>
      </c>
      <c r="E84" s="16">
        <v>18280.098290000002</v>
      </c>
      <c r="F84" s="17">
        <v>64327.815580000002</v>
      </c>
      <c r="G84" s="28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</row>
    <row r="85" spans="1:71" s="12" customFormat="1" ht="15.95" customHeight="1" x14ac:dyDescent="0.2">
      <c r="A85" s="9">
        <f>+A79</f>
        <v>2021</v>
      </c>
      <c r="B85" s="10">
        <f>SUM(C85:F85)</f>
        <v>206460.54430000001</v>
      </c>
      <c r="C85" s="10">
        <v>59585.132080000003</v>
      </c>
      <c r="D85" s="10">
        <v>65728.163079999998</v>
      </c>
      <c r="E85" s="10">
        <v>33803.723570000002</v>
      </c>
      <c r="F85" s="11">
        <v>47343.525569999998</v>
      </c>
      <c r="G85" s="28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</row>
    <row r="86" spans="1:71" s="12" customFormat="1" ht="15.95" customHeight="1" x14ac:dyDescent="0.2">
      <c r="A86" s="15">
        <f>+A80</f>
        <v>2022</v>
      </c>
      <c r="B86" s="16">
        <f>SUM(C86:F86)</f>
        <v>184325.6373</v>
      </c>
      <c r="C86" s="16">
        <v>48650.445899999999</v>
      </c>
      <c r="D86" s="16">
        <v>76130.241569999998</v>
      </c>
      <c r="E86" s="16">
        <v>23672.84793</v>
      </c>
      <c r="F86" s="17">
        <v>35872.101900000001</v>
      </c>
      <c r="G86" s="28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</row>
    <row r="87" spans="1:71" s="12" customFormat="1" ht="15.95" customHeight="1" x14ac:dyDescent="0.2">
      <c r="A87" s="9">
        <f>+A81</f>
        <v>2023</v>
      </c>
      <c r="B87" s="10">
        <f>SUM(C87:F87)</f>
        <v>165893.94525000002</v>
      </c>
      <c r="C87" s="10">
        <v>30737.235349999999</v>
      </c>
      <c r="D87" s="10">
        <v>66485.434330000004</v>
      </c>
      <c r="E87" s="10">
        <v>14685.58671</v>
      </c>
      <c r="F87" s="11">
        <v>53985.688860000002</v>
      </c>
      <c r="G87" s="28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</row>
    <row r="88" spans="1:71" s="12" customFormat="1" ht="15.95" customHeight="1" x14ac:dyDescent="0.2">
      <c r="A88" s="21" t="s">
        <v>22</v>
      </c>
      <c r="F88" s="22"/>
      <c r="G88" s="28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</row>
    <row r="89" spans="1:71" s="12" customFormat="1" ht="15.95" customHeight="1" x14ac:dyDescent="0.15">
      <c r="A89" s="21" t="s">
        <v>25</v>
      </c>
      <c r="F89" s="22"/>
      <c r="G89" s="28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</row>
    <row r="90" spans="1:71" s="12" customFormat="1" ht="15.95" customHeight="1" x14ac:dyDescent="0.15">
      <c r="A90" s="21" t="s">
        <v>23</v>
      </c>
      <c r="F90" s="22"/>
      <c r="G90" s="28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</row>
    <row r="91" spans="1:71" ht="15.95" customHeight="1" x14ac:dyDescent="0.2">
      <c r="G91" s="33"/>
    </row>
    <row r="92" spans="1:71" ht="15.95" customHeight="1" x14ac:dyDescent="0.2">
      <c r="G92" s="33"/>
    </row>
    <row r="93" spans="1:71" ht="15.95" customHeight="1" x14ac:dyDescent="0.2">
      <c r="G93" s="33"/>
    </row>
    <row r="94" spans="1:71" ht="15.95" customHeight="1" x14ac:dyDescent="0.2">
      <c r="G94" s="33"/>
    </row>
    <row r="95" spans="1:71" ht="15.95" customHeight="1" x14ac:dyDescent="0.2">
      <c r="G95" s="33"/>
    </row>
    <row r="96" spans="1:71" ht="15.95" customHeight="1" x14ac:dyDescent="0.2">
      <c r="G96" s="33"/>
    </row>
    <row r="97" spans="7:7" ht="15.95" customHeight="1" x14ac:dyDescent="0.2">
      <c r="G97" s="33"/>
    </row>
    <row r="98" spans="7:7" ht="15.95" customHeight="1" x14ac:dyDescent="0.2">
      <c r="G98" s="33"/>
    </row>
    <row r="99" spans="7:7" ht="15.95" customHeight="1" x14ac:dyDescent="0.2">
      <c r="G99" s="33"/>
    </row>
    <row r="100" spans="7:7" ht="15.95" customHeight="1" x14ac:dyDescent="0.2">
      <c r="G100" s="33"/>
    </row>
    <row r="101" spans="7:7" ht="15.95" customHeight="1" x14ac:dyDescent="0.2">
      <c r="G101" s="33"/>
    </row>
  </sheetData>
  <printOptions horizontalCentered="1" verticalCentered="1"/>
  <pageMargins left="0.59055118110236227" right="0.59055118110236227" top="0.39370078740157483" bottom="0" header="0.39370078740157483" footer="0"/>
  <pageSetup paperSize="122" scale="50" orientation="portrait" r:id="rId1"/>
  <headerFooter>
    <oddHeader>&amp;L&amp;G</oddHeader>
  </headerFooter>
  <legacyDrawingHF r:id="rId2"/>
  <webPublishItems count="1">
    <webPublishItem id="7343" divId="bc04_7343" sourceType="sheet" destinationFile="\\172.21.216.10\preinter\Balanza Mensual 2004_2024\Balanza Mensual 2024\bc0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bc04</vt:lpstr>
      <vt:lpstr>'bc04'!Área_de_impresión</vt:lpstr>
    </vt:vector>
  </TitlesOfParts>
  <Company>Banco de Guatemala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Marie Alay Arango</dc:creator>
  <cp:lastModifiedBy>Pedro Dionisio Remis Salguero</cp:lastModifiedBy>
  <cp:lastPrinted>2024-03-27T15:43:08Z</cp:lastPrinted>
  <dcterms:created xsi:type="dcterms:W3CDTF">2024-02-29T18:09:40Z</dcterms:created>
  <dcterms:modified xsi:type="dcterms:W3CDTF">2024-05-10T00:01:28Z</dcterms:modified>
</cp:coreProperties>
</file>