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NCH\AppData\Local\Microsoft\Windows\INetCache\Content.Outlook\H3ZMG3ZK\"/>
    </mc:Choice>
  </mc:AlternateContent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'C.1'!$A$1:$G$441</definedName>
    <definedName name="_xlnm.Print_Area" localSheetId="2">'C.2'!#REF!,'C.2'!#REF!,'C.2'!$V$1:$AO$224,'C.2'!$A$1:$T$224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OFFSET('C.1'!$C$57,0,0,COUNT('C.1'!$C$57:$C$440))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OFFSET('C.1'!$E$57,0,0,COUNT('C.1'!$E$57:$E$440))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62913"/>
</workbook>
</file>

<file path=xl/calcChain.xml><?xml version="1.0" encoding="utf-8"?>
<calcChain xmlns="http://schemas.openxmlformats.org/spreadsheetml/2006/main">
  <c r="AO122" i="24" l="1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B122" i="24"/>
  <c r="AA122" i="24"/>
  <c r="Z122" i="24"/>
  <c r="Y122" i="24"/>
  <c r="X122" i="24"/>
  <c r="W122" i="24"/>
  <c r="AO121" i="24"/>
  <c r="AN121" i="24"/>
  <c r="AM121" i="24"/>
  <c r="AL121" i="24"/>
  <c r="AK121" i="24"/>
  <c r="AJ121" i="24"/>
  <c r="AI121" i="24"/>
  <c r="AH121" i="24"/>
  <c r="AG121" i="24"/>
  <c r="AF121" i="24"/>
  <c r="AE121" i="24"/>
  <c r="AD121" i="24"/>
  <c r="AC121" i="24"/>
  <c r="AB121" i="24"/>
  <c r="AA121" i="24"/>
  <c r="Z121" i="24"/>
  <c r="Y121" i="24"/>
  <c r="X121" i="24"/>
  <c r="W121" i="24"/>
  <c r="AO120" i="24"/>
  <c r="AN120" i="24"/>
  <c r="AM120" i="24"/>
  <c r="AL120" i="24"/>
  <c r="AK120" i="24"/>
  <c r="AJ120" i="24"/>
  <c r="AI120" i="24"/>
  <c r="AH120" i="24"/>
  <c r="AG120" i="24"/>
  <c r="AF120" i="24"/>
  <c r="AE120" i="24"/>
  <c r="AD120" i="24"/>
  <c r="AC120" i="24"/>
  <c r="AB120" i="24"/>
  <c r="AA120" i="24"/>
  <c r="Z120" i="24"/>
  <c r="Y120" i="24"/>
  <c r="X120" i="24"/>
  <c r="W120" i="24"/>
  <c r="W119" i="24"/>
  <c r="AO119" i="24" l="1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AB119" i="24"/>
  <c r="AA119" i="24"/>
  <c r="Z119" i="24"/>
  <c r="Y119" i="24"/>
  <c r="X119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G117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<sst xmlns="http://schemas.openxmlformats.org/spreadsheetml/2006/main" count="210" uniqueCount="71">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</sst>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3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16" fillId="0" borderId="8" xfId="0" applyFont="1" applyBorder="1"/>
    <xf numFmtId="0" fontId="17" fillId="0" borderId="8" xfId="0" applyFont="1" applyBorder="1"/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Septiembre 2022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56"/>
              <c:layout>
                <c:manualLayout>
                  <c:x val="1.31782944842669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7E-4DF2-BB04-7ED0209EE83E}"/>
                </c:ext>
              </c:extLst>
            </c:dLbl>
            <c:dLbl>
              <c:idx val="68"/>
              <c:layout>
                <c:manualLayout>
                  <c:x val="2.197802197802198E-2"/>
                  <c:y val="2.01714573877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7E-4DF2-BB04-7ED0209EE83E}"/>
                </c:ext>
              </c:extLst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7E-4DF2-BB04-7ED0209EE83E}"/>
                </c:ext>
              </c:extLst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7E-4DF2-BB04-7ED0209EE83E}"/>
                </c:ext>
              </c:extLst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7E-4DF2-BB04-7ED0209EE83E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7E-4DF2-BB04-7ED0209EE83E}"/>
                </c:ext>
              </c:extLst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7E-4DF2-BB04-7ED0209EE83E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'C.1'!$A$57:$A$440</c:f>
              <c:numCache>
                <c:formatCode>mmm\-yy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69"/>
                <c:pt idx="0">
                  <c:v>5.1712767902175614</c:v>
                </c:pt>
                <c:pt idx="1">
                  <c:v>4.4396390042430056</c:v>
                </c:pt>
                <c:pt idx="2">
                  <c:v>4.5271665286213931</c:v>
                </c:pt>
                <c:pt idx="3">
                  <c:v>2.1482545855202346</c:v>
                </c:pt>
                <c:pt idx="4">
                  <c:v>2.3413181982842985</c:v>
                </c:pt>
                <c:pt idx="5">
                  <c:v>2.9840252394637048</c:v>
                </c:pt>
                <c:pt idx="6">
                  <c:v>4.085574235808437</c:v>
                </c:pt>
                <c:pt idx="7">
                  <c:v>3.1892318442402967</c:v>
                </c:pt>
                <c:pt idx="8">
                  <c:v>2.0716741940866967</c:v>
                </c:pt>
                <c:pt idx="9">
                  <c:v>2.9457452464539955</c:v>
                </c:pt>
                <c:pt idx="10">
                  <c:v>1.6683453035944353</c:v>
                </c:pt>
                <c:pt idx="11">
                  <c:v>1.5960162440301815</c:v>
                </c:pt>
                <c:pt idx="12">
                  <c:v>2.0189653638211382</c:v>
                </c:pt>
                <c:pt idx="13">
                  <c:v>3.0436057969881176</c:v>
                </c:pt>
                <c:pt idx="14">
                  <c:v>3.1334781261829647</c:v>
                </c:pt>
                <c:pt idx="15">
                  <c:v>4.2599992551236312</c:v>
                </c:pt>
                <c:pt idx="16">
                  <c:v>4.3890738184291678</c:v>
                </c:pt>
                <c:pt idx="17">
                  <c:v>4.2269394425958922</c:v>
                </c:pt>
                <c:pt idx="18">
                  <c:v>3.8729510365414797</c:v>
                </c:pt>
                <c:pt idx="19">
                  <c:v>3.6096441467642535</c:v>
                </c:pt>
                <c:pt idx="20">
                  <c:v>2.9913667540458704</c:v>
                </c:pt>
                <c:pt idx="21">
                  <c:v>3.7800988643259927</c:v>
                </c:pt>
                <c:pt idx="22">
                  <c:v>3.53208332882717</c:v>
                </c:pt>
                <c:pt idx="23">
                  <c:v>2.1523075415038022</c:v>
                </c:pt>
                <c:pt idx="24">
                  <c:v>3.677350632827725</c:v>
                </c:pt>
                <c:pt idx="25">
                  <c:v>4.2316665163286729</c:v>
                </c:pt>
                <c:pt idx="26">
                  <c:v>3.5101235729916027</c:v>
                </c:pt>
                <c:pt idx="27">
                  <c:v>3.649046870096484</c:v>
                </c:pt>
                <c:pt idx="28">
                  <c:v>4.1761108418121751</c:v>
                </c:pt>
                <c:pt idx="29">
                  <c:v>3.5253810856142138</c:v>
                </c:pt>
                <c:pt idx="30">
                  <c:v>3.9812954850312963</c:v>
                </c:pt>
                <c:pt idx="31">
                  <c:v>3.2968440871422331</c:v>
                </c:pt>
                <c:pt idx="32">
                  <c:v>4.6448378317505359</c:v>
                </c:pt>
                <c:pt idx="33">
                  <c:v>4.2483630001202641</c:v>
                </c:pt>
                <c:pt idx="34">
                  <c:v>4.8794795114432503</c:v>
                </c:pt>
                <c:pt idx="35">
                  <c:v>4.1995985754634546</c:v>
                </c:pt>
                <c:pt idx="36">
                  <c:v>4.0422038311433255</c:v>
                </c:pt>
                <c:pt idx="37">
                  <c:v>2.2427151134299947</c:v>
                </c:pt>
                <c:pt idx="38">
                  <c:v>-3.7015982803798408</c:v>
                </c:pt>
                <c:pt idx="39">
                  <c:v>-9.0535694303585359</c:v>
                </c:pt>
                <c:pt idx="40">
                  <c:v>-9.8513859303364768</c:v>
                </c:pt>
                <c:pt idx="41">
                  <c:v>-7.3899264020187587</c:v>
                </c:pt>
                <c:pt idx="42">
                  <c:v>-3.6025045650700349</c:v>
                </c:pt>
                <c:pt idx="43">
                  <c:v>-1.0997359603821621</c:v>
                </c:pt>
                <c:pt idx="44">
                  <c:v>0.78237350684686646</c:v>
                </c:pt>
                <c:pt idx="45">
                  <c:v>1.8010771576887805</c:v>
                </c:pt>
                <c:pt idx="46">
                  <c:v>0.87352410786645862</c:v>
                </c:pt>
                <c:pt idx="47">
                  <c:v>3.5176743927100205</c:v>
                </c:pt>
                <c:pt idx="48">
                  <c:v>1.4672258616213156</c:v>
                </c:pt>
                <c:pt idx="49">
                  <c:v>2.4659904650385727</c:v>
                </c:pt>
                <c:pt idx="50">
                  <c:v>9.8079059260129071</c:v>
                </c:pt>
                <c:pt idx="51">
                  <c:v>15.371872772621813</c:v>
                </c:pt>
                <c:pt idx="52">
                  <c:v>16.60954041729093</c:v>
                </c:pt>
                <c:pt idx="53">
                  <c:v>14.327445278325186</c:v>
                </c:pt>
                <c:pt idx="54">
                  <c:v>10.734182860217615</c:v>
                </c:pt>
                <c:pt idx="55">
                  <c:v>7.909575204492441</c:v>
                </c:pt>
                <c:pt idx="56">
                  <c:v>5.7833186978900102</c:v>
                </c:pt>
                <c:pt idx="57">
                  <c:v>4.3232317282583637</c:v>
                </c:pt>
                <c:pt idx="58">
                  <c:v>5.6929816296773481</c:v>
                </c:pt>
                <c:pt idx="59">
                  <c:v>4.2425630787520845</c:v>
                </c:pt>
                <c:pt idx="60">
                  <c:v>4.7153298870796618</c:v>
                </c:pt>
                <c:pt idx="61">
                  <c:v>4.3057089330099672</c:v>
                </c:pt>
                <c:pt idx="62">
                  <c:v>4.4624062136073661</c:v>
                </c:pt>
                <c:pt idx="63">
                  <c:v>4.4371629654499429</c:v>
                </c:pt>
                <c:pt idx="64">
                  <c:v>4.2473243535391845</c:v>
                </c:pt>
                <c:pt idx="65">
                  <c:v>3.502870205412421</c:v>
                </c:pt>
                <c:pt idx="66">
                  <c:v>2.9466633628804573</c:v>
                </c:pt>
                <c:pt idx="67">
                  <c:v>4.5039186872580785</c:v>
                </c:pt>
                <c:pt idx="68">
                  <c:v>4.0402254572051248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7E-4DF2-BB04-7ED0209EE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4739968"/>
        <c:axId val="124741504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6"/>
              <c:layout>
                <c:manualLayout>
                  <c:x val="-8.7855296561780583E-3"/>
                  <c:y val="-3.638525394472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E-4DF2-BB04-7ED0209EE83E}"/>
                </c:ext>
              </c:extLst>
            </c:dLbl>
            <c:dLbl>
              <c:idx val="6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7E-4DF2-BB04-7ED0209EE83E}"/>
                </c:ext>
              </c:extLst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7E-4DF2-BB04-7ED0209EE83E}"/>
                </c:ext>
              </c:extLst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7E-4DF2-BB04-7ED0209EE83E}"/>
                </c:ext>
              </c:extLst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7E-4DF2-BB04-7ED0209EE83E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7E-4DF2-BB04-7ED0209EE83E}"/>
                </c:ext>
              </c:extLst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7E-4DF2-BB04-7ED0209EE83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69"/>
                <c:pt idx="0">
                  <c:v>4.4009336809244246</c:v>
                </c:pt>
                <c:pt idx="1">
                  <c:v>4.4087335843832989</c:v>
                </c:pt>
                <c:pt idx="2">
                  <c:v>4.0635791963168089</c:v>
                </c:pt>
                <c:pt idx="3">
                  <c:v>3.633429343372768</c:v>
                </c:pt>
                <c:pt idx="4">
                  <c:v>3.3821939074664158</c:v>
                </c:pt>
                <c:pt idx="5">
                  <c:v>3.2561877882536976</c:v>
                </c:pt>
                <c:pt idx="6">
                  <c:v>3.1331318593925204</c:v>
                </c:pt>
                <c:pt idx="7">
                  <c:v>2.8756440434647033</c:v>
                </c:pt>
                <c:pt idx="8">
                  <c:v>2.4734121280161503</c:v>
                </c:pt>
                <c:pt idx="9">
                  <c:v>1.9852144165034389</c:v>
                </c:pt>
                <c:pt idx="10">
                  <c:v>1.6370903377962804</c:v>
                </c:pt>
                <c:pt idx="11">
                  <c:v>1.6808225078365666</c:v>
                </c:pt>
                <c:pt idx="12">
                  <c:v>2.0957162781625129</c:v>
                </c:pt>
                <c:pt idx="13">
                  <c:v>2.7986856418792598</c:v>
                </c:pt>
                <c:pt idx="14">
                  <c:v>3.6038883243488868</c:v>
                </c:pt>
                <c:pt idx="15">
                  <c:v>4.2054950834727265</c:v>
                </c:pt>
                <c:pt idx="16">
                  <c:v>4.4335959900548119</c:v>
                </c:pt>
                <c:pt idx="17">
                  <c:v>4.3024396236580174</c:v>
                </c:pt>
                <c:pt idx="18">
                  <c:v>4.0026114128632884</c:v>
                </c:pt>
                <c:pt idx="19">
                  <c:v>3.7022422976734219</c:v>
                </c:pt>
                <c:pt idx="20">
                  <c:v>3.4177018093217981</c:v>
                </c:pt>
                <c:pt idx="21">
                  <c:v>3.2308798582829894</c:v>
                </c:pt>
                <c:pt idx="22">
                  <c:v>3.1961527779277361</c:v>
                </c:pt>
                <c:pt idx="23">
                  <c:v>3.2868718017992791</c:v>
                </c:pt>
                <c:pt idx="24">
                  <c:v>3.4798857837536019</c:v>
                </c:pt>
                <c:pt idx="25">
                  <c:v>3.6876744832686086</c:v>
                </c:pt>
                <c:pt idx="26">
                  <c:v>3.8550524654067999</c:v>
                </c:pt>
                <c:pt idx="27">
                  <c:v>3.9424664299722707</c:v>
                </c:pt>
                <c:pt idx="28">
                  <c:v>3.9408985861369104</c:v>
                </c:pt>
                <c:pt idx="29">
                  <c:v>3.9558054499870821</c:v>
                </c:pt>
                <c:pt idx="30">
                  <c:v>3.9138302880633091</c:v>
                </c:pt>
                <c:pt idx="31">
                  <c:v>3.911987502994819</c:v>
                </c:pt>
                <c:pt idx="32">
                  <c:v>4.1573982450721587</c:v>
                </c:pt>
                <c:pt idx="33">
                  <c:v>4.5209589267155792</c:v>
                </c:pt>
                <c:pt idx="34">
                  <c:v>4.5778991615948144</c:v>
                </c:pt>
                <c:pt idx="35">
                  <c:v>3.8322811841496645</c:v>
                </c:pt>
                <c:pt idx="36">
                  <c:v>1.9813226680537781</c:v>
                </c:pt>
                <c:pt idx="37">
                  <c:v>-0.82478852360169697</c:v>
                </c:pt>
                <c:pt idx="38">
                  <c:v>-3.9596997244093757</c:v>
                </c:pt>
                <c:pt idx="39">
                  <c:v>-6.4158660284159055</c:v>
                </c:pt>
                <c:pt idx="40">
                  <c:v>-7.3937329175709152</c:v>
                </c:pt>
                <c:pt idx="41">
                  <c:v>-6.6284973596032728</c:v>
                </c:pt>
                <c:pt idx="42">
                  <c:v>-4.478073490905814</c:v>
                </c:pt>
                <c:pt idx="43">
                  <c:v>-1.9239094356922948</c:v>
                </c:pt>
                <c:pt idx="44">
                  <c:v>7.0571322149476146E-2</c:v>
                </c:pt>
                <c:pt idx="45">
                  <c:v>1.1624018543451058</c:v>
                </c:pt>
                <c:pt idx="46">
                  <c:v>1.6684507340051056</c:v>
                </c:pt>
                <c:pt idx="47">
                  <c:v>2.3290568863124435</c:v>
                </c:pt>
                <c:pt idx="48">
                  <c:v>3.7856430842650326</c:v>
                </c:pt>
                <c:pt idx="49">
                  <c:v>6.3145414360973291</c:v>
                </c:pt>
                <c:pt idx="50">
                  <c:v>9.5490934390593196</c:v>
                </c:pt>
                <c:pt idx="51">
                  <c:v>12.518446470278448</c:v>
                </c:pt>
                <c:pt idx="52">
                  <c:v>14.060031031343186</c:v>
                </c:pt>
                <c:pt idx="53">
                  <c:v>13.441637640866034</c:v>
                </c:pt>
                <c:pt idx="54">
                  <c:v>11.148633579153937</c:v>
                </c:pt>
                <c:pt idx="55">
                  <c:v>8.4254023097430206</c:v>
                </c:pt>
                <c:pt idx="56">
                  <c:v>6.2927892225107769</c:v>
                </c:pt>
                <c:pt idx="57">
                  <c:v>5.1548994233362748</c:v>
                </c:pt>
                <c:pt idx="58">
                  <c:v>4.7839701758299213</c:v>
                </c:pt>
                <c:pt idx="59">
                  <c:v>4.7228169098790858</c:v>
                </c:pt>
                <c:pt idx="60">
                  <c:v>4.6554318989044106</c:v>
                </c:pt>
                <c:pt idx="61">
                  <c:v>4.5429983208894669</c:v>
                </c:pt>
                <c:pt idx="62">
                  <c:v>4.3986869783394127</c:v>
                </c:pt>
                <c:pt idx="63">
                  <c:v>4.1689680394417792</c:v>
                </c:pt>
                <c:pt idx="64">
                  <c:v>3.9150503916852699</c:v>
                </c:pt>
                <c:pt idx="65">
                  <c:v>3.7753747350551095</c:v>
                </c:pt>
                <c:pt idx="66">
                  <c:v>3.7301240197261478</c:v>
                </c:pt>
                <c:pt idx="67">
                  <c:v>3.7779208826815136</c:v>
                </c:pt>
                <c:pt idx="68">
                  <c:v>3.8317626211666038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797E-4DF2-BB04-7ED0209EE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39968"/>
        <c:axId val="124741504"/>
      </c:lineChart>
      <c:catAx>
        <c:axId val="124739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24741504"/>
        <c:crosses val="autoZero"/>
        <c:auto val="0"/>
        <c:lblAlgn val="ctr"/>
        <c:lblOffset val="100"/>
        <c:tickMarkSkip val="12"/>
        <c:noMultiLvlLbl val="0"/>
      </c:catAx>
      <c:valAx>
        <c:axId val="1247415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247399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>
      <selection activeCell="B13" sqref="B13:C13"/>
    </sheetView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0" t="s">
        <v>21</v>
      </c>
      <c r="C13" s="71"/>
      <c r="D13" s="9"/>
    </row>
    <row r="14" spans="1:5" s="10" customFormat="1" ht="20.100000000000001" customHeight="1" x14ac:dyDescent="0.2">
      <c r="B14" s="72" t="s">
        <v>22</v>
      </c>
      <c r="C14" s="73"/>
      <c r="D14" s="11"/>
    </row>
    <row r="15" spans="1:5" s="12" customFormat="1" ht="20.100000000000001" customHeight="1" x14ac:dyDescent="0.2">
      <c r="B15" s="74" t="s">
        <v>23</v>
      </c>
      <c r="C15" s="75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8" t="s">
        <v>33</v>
      </c>
      <c r="C19" s="49" t="s">
        <v>25</v>
      </c>
      <c r="D19" s="2"/>
    </row>
    <row r="20" spans="1:4" s="3" customFormat="1" ht="15.75" customHeight="1" x14ac:dyDescent="0.2">
      <c r="A20" s="19"/>
      <c r="B20" s="50" t="s">
        <v>34</v>
      </c>
      <c r="C20" s="49" t="s">
        <v>26</v>
      </c>
      <c r="D20" s="2"/>
    </row>
    <row r="21" spans="1:4" s="3" customFormat="1" ht="15.75" customHeight="1" x14ac:dyDescent="0.2">
      <c r="A21" s="19"/>
      <c r="B21" s="50" t="s">
        <v>35</v>
      </c>
      <c r="C21" s="49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2"/>
  <sheetViews>
    <sheetView showGridLines="0" zoomScaleNormal="100" zoomScaleSheetLayoutView="120" workbookViewId="0">
      <pane xSplit="1" ySplit="8" topLeftCell="B111" activePane="bottomRight" state="frozen"/>
      <selection activeCell="E70" sqref="E70"/>
      <selection pane="topRight" activeCell="E70" sqref="E70"/>
      <selection pane="bottomLeft" activeCell="E70" sqref="E70"/>
      <selection pane="bottomRight" activeCell="A125" sqref="A125:XFD441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2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6" t="s">
        <v>2</v>
      </c>
      <c r="B7" s="79" t="s">
        <v>31</v>
      </c>
      <c r="C7" s="80"/>
      <c r="D7" s="78" t="s">
        <v>20</v>
      </c>
      <c r="E7" s="78"/>
    </row>
    <row r="8" spans="1:7" s="39" customFormat="1" ht="28.5" x14ac:dyDescent="0.2">
      <c r="A8" s="77"/>
      <c r="B8" s="66" t="s">
        <v>11</v>
      </c>
      <c r="C8" s="67" t="s">
        <v>61</v>
      </c>
      <c r="D8" s="65" t="s">
        <v>11</v>
      </c>
      <c r="E8" s="65" t="s">
        <v>61</v>
      </c>
      <c r="F8" s="38"/>
      <c r="G8" s="38"/>
    </row>
    <row r="9" spans="1:7" ht="13.5" customHeight="1" x14ac:dyDescent="0.25">
      <c r="A9" s="40">
        <v>41275</v>
      </c>
      <c r="B9" s="27">
        <v>99.072700887590386</v>
      </c>
      <c r="C9" s="27"/>
      <c r="D9" s="27">
        <v>98.717802212168095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98.812272268444829</v>
      </c>
      <c r="C10" s="27"/>
      <c r="D10" s="27">
        <v>99.062676445825204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101.71838828509887</v>
      </c>
      <c r="C11" s="27"/>
      <c r="D11" s="27">
        <v>99.373234688257696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101.19799757159093</v>
      </c>
      <c r="C12" s="27"/>
      <c r="D12" s="27">
        <v>99.604535845457093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99.504551038038443</v>
      </c>
      <c r="C13" s="27"/>
      <c r="D13" s="27">
        <v>99.701399417390704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96.717538601577743</v>
      </c>
      <c r="C14" s="27"/>
      <c r="D14" s="27">
        <v>99.733560020308303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98.644208765917128</v>
      </c>
      <c r="C15" s="27"/>
      <c r="D15" s="27">
        <v>99.846149987447205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98.670744443746798</v>
      </c>
      <c r="C16" s="27"/>
      <c r="D16" s="27">
        <v>100.05431481356599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97.71705858221317</v>
      </c>
      <c r="C17" s="27"/>
      <c r="D17" s="27">
        <v>100.326457170368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99.481791036323742</v>
      </c>
      <c r="C18" s="27"/>
      <c r="D18" s="27">
        <v>100.632301148446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102.16308233354098</v>
      </c>
      <c r="C19" s="27"/>
      <c r="D19" s="27">
        <v>100.982929695612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106.29966618591686</v>
      </c>
      <c r="C20" s="28"/>
      <c r="D20" s="28">
        <v>101.469171041189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102.74952132791037</v>
      </c>
      <c r="C21" s="29">
        <f t="shared" ref="C21:C84" si="0">IFERROR(IF(B21/B9*100-100=-100,"",B21/B9*100-100),"")</f>
        <v>3.7112346866285293</v>
      </c>
      <c r="D21" s="30">
        <v>102.11257424736399</v>
      </c>
      <c r="E21" s="30">
        <f t="shared" ref="E21" si="1">IFERROR(IF(D21/D9*100-100=-100,"",D21/D9*100-100),"")</f>
        <v>3.4388650872714237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102.56879007445305</v>
      </c>
      <c r="C22" s="31">
        <f t="shared" si="0"/>
        <v>3.8016713104247088</v>
      </c>
      <c r="D22" s="32">
        <v>102.85578500946001</v>
      </c>
      <c r="E22" s="32">
        <f t="shared" ref="E22" si="2">IFERROR(IF(D22/D10*100-100=-100,"",D22/D10*100-100),"")</f>
        <v>3.8289986700582972</v>
      </c>
      <c r="G22" s="36" t="s">
        <v>3</v>
      </c>
    </row>
    <row r="23" spans="1:7" ht="13.5" customHeight="1" x14ac:dyDescent="0.25">
      <c r="A23" s="43">
        <v>41699</v>
      </c>
      <c r="B23" s="31">
        <v>106.75557952021751</v>
      </c>
      <c r="C23" s="31">
        <f t="shared" si="0"/>
        <v>4.952095014522115</v>
      </c>
      <c r="D23" s="32">
        <v>103.57595767681801</v>
      </c>
      <c r="E23" s="32">
        <f t="shared" ref="E23" si="3">IFERROR(IF(D23/D11*100-100=-100,"",D23/D11*100-100),"")</f>
        <v>4.2292303372679925</v>
      </c>
      <c r="G23" s="36" t="s">
        <v>4</v>
      </c>
    </row>
    <row r="24" spans="1:7" ht="13.5" customHeight="1" x14ac:dyDescent="0.25">
      <c r="A24" s="43">
        <v>41730</v>
      </c>
      <c r="B24" s="31">
        <v>104.79563945457397</v>
      </c>
      <c r="C24" s="31">
        <f t="shared" si="0"/>
        <v>3.5550524410702451</v>
      </c>
      <c r="D24" s="32">
        <v>104.138088885911</v>
      </c>
      <c r="E24" s="32">
        <f t="shared" ref="E24" si="4">IFERROR(IF(D24/D12*100-100=-100,"",D24/D12*100-100),"")</f>
        <v>4.5515528002540151</v>
      </c>
      <c r="G24" s="36" t="s">
        <v>5</v>
      </c>
    </row>
    <row r="25" spans="1:7" ht="13.5" customHeight="1" x14ac:dyDescent="0.25">
      <c r="A25" s="43">
        <v>41760</v>
      </c>
      <c r="B25" s="31">
        <v>104.39892846844491</v>
      </c>
      <c r="C25" s="31">
        <f t="shared" si="0"/>
        <v>4.9187473129098009</v>
      </c>
      <c r="D25" s="32">
        <v>104.447791347521</v>
      </c>
      <c r="E25" s="32">
        <f t="shared" ref="E25" si="5">IFERROR(IF(D25/D13*100-100=-100,"",D25/D13*100-100),"")</f>
        <v>4.7606071307584727</v>
      </c>
      <c r="G25" s="36" t="s">
        <v>4</v>
      </c>
    </row>
    <row r="26" spans="1:7" ht="13.5" customHeight="1" x14ac:dyDescent="0.25">
      <c r="A26" s="43">
        <v>41791</v>
      </c>
      <c r="B26" s="31">
        <v>101.0508509652544</v>
      </c>
      <c r="C26" s="31">
        <f t="shared" si="0"/>
        <v>4.480379077395142</v>
      </c>
      <c r="D26" s="32">
        <v>104.491600337029</v>
      </c>
      <c r="E26" s="32">
        <f t="shared" ref="E26" si="6">IFERROR(IF(D26/D14*100-100=-100,"",D26/D14*100-100),"")</f>
        <v>4.7707515060645846</v>
      </c>
      <c r="G26" s="36" t="s">
        <v>6</v>
      </c>
    </row>
    <row r="27" spans="1:7" ht="13.5" customHeight="1" x14ac:dyDescent="0.25">
      <c r="A27" s="43">
        <v>41821</v>
      </c>
      <c r="B27" s="31">
        <v>103.77560151966355</v>
      </c>
      <c r="C27" s="31">
        <f t="shared" si="0"/>
        <v>5.2019199281361068</v>
      </c>
      <c r="D27" s="32">
        <v>104.413330370609</v>
      </c>
      <c r="E27" s="32">
        <f t="shared" ref="E27" si="7">IFERROR(IF(D27/D15*100-100=-100,"",D27/D15*100-100),"")</f>
        <v>4.5742178178487478</v>
      </c>
      <c r="G27" s="36" t="s">
        <v>6</v>
      </c>
    </row>
    <row r="28" spans="1:7" ht="13.5" customHeight="1" x14ac:dyDescent="0.25">
      <c r="A28" s="43">
        <v>41852</v>
      </c>
      <c r="B28" s="31">
        <v>102.20020063022108</v>
      </c>
      <c r="C28" s="31">
        <f t="shared" si="0"/>
        <v>3.5770037069969192</v>
      </c>
      <c r="D28" s="32">
        <v>104.45900612878199</v>
      </c>
      <c r="E28" s="32">
        <f t="shared" ref="E28" si="8">IFERROR(IF(D28/D16*100-100=-100,"",D28/D16*100-100),"")</f>
        <v>4.4023002140621088</v>
      </c>
      <c r="G28" s="36" t="s">
        <v>5</v>
      </c>
    </row>
    <row r="29" spans="1:7" ht="13.5" customHeight="1" x14ac:dyDescent="0.25">
      <c r="A29" s="43">
        <v>41883</v>
      </c>
      <c r="B29" s="31">
        <v>101.77756956243567</v>
      </c>
      <c r="C29" s="31">
        <f t="shared" si="0"/>
        <v>4.155375774851251</v>
      </c>
      <c r="D29" s="32">
        <v>104.77102983544199</v>
      </c>
      <c r="E29" s="32">
        <f t="shared" ref="E29" si="9">IFERROR(IF(D29/D17*100-100=-100,"",D29/D17*100-100),"")</f>
        <v>4.4301102524995031</v>
      </c>
      <c r="G29" s="36" t="s">
        <v>7</v>
      </c>
    </row>
    <row r="30" spans="1:7" ht="13.5" customHeight="1" x14ac:dyDescent="0.25">
      <c r="A30" s="43">
        <v>41913</v>
      </c>
      <c r="B30" s="31">
        <v>103.89506306749499</v>
      </c>
      <c r="C30" s="31">
        <f t="shared" si="0"/>
        <v>4.4362611340198299</v>
      </c>
      <c r="D30" s="32">
        <v>105.31580212161199</v>
      </c>
      <c r="E30" s="32">
        <f t="shared" ref="E30" si="10">IFERROR(IF(D30/D18*100-100=-100,"",D30/D18*100-100),"")</f>
        <v>4.6540732147794159</v>
      </c>
      <c r="G30" s="36" t="s">
        <v>8</v>
      </c>
    </row>
    <row r="31" spans="1:7" ht="13.5" customHeight="1" x14ac:dyDescent="0.25">
      <c r="A31" s="43">
        <v>41944</v>
      </c>
      <c r="B31" s="31">
        <v>107.0919979739745</v>
      </c>
      <c r="C31" s="31">
        <f t="shared" si="0"/>
        <v>4.8245565108750839</v>
      </c>
      <c r="D31" s="32">
        <v>105.940233507108</v>
      </c>
      <c r="E31" s="32">
        <f t="shared" ref="E31" si="11">IFERROR(IF(D31/D19*100-100=-100,"",D31/D19*100-100),"")</f>
        <v>4.9090512886074578</v>
      </c>
      <c r="G31" s="36" t="s">
        <v>9</v>
      </c>
    </row>
    <row r="32" spans="1:7" ht="13.5" customHeight="1" x14ac:dyDescent="0.25">
      <c r="A32" s="44">
        <v>41974</v>
      </c>
      <c r="B32" s="33">
        <v>112.26799158840446</v>
      </c>
      <c r="C32" s="33">
        <f t="shared" si="0"/>
        <v>5.6146229020597787</v>
      </c>
      <c r="D32" s="34">
        <v>106.52421614162201</v>
      </c>
      <c r="E32" s="34">
        <f t="shared" ref="E32" si="12">IFERROR(IF(D32/D20*100-100=-100,"",D32/D20*100-100),"")</f>
        <v>4.9818531565425133</v>
      </c>
      <c r="G32" s="36" t="s">
        <v>10</v>
      </c>
    </row>
    <row r="33" spans="1:7" ht="13.5" customHeight="1" x14ac:dyDescent="0.25">
      <c r="A33" s="45">
        <v>42005</v>
      </c>
      <c r="B33" s="35">
        <v>107.75693931002907</v>
      </c>
      <c r="C33" s="35">
        <f t="shared" si="0"/>
        <v>4.8734221993484965</v>
      </c>
      <c r="D33" s="27">
        <v>106.949170958633</v>
      </c>
      <c r="E33" s="27">
        <f t="shared" ref="E33" si="13">IFERROR(IF(D33/D21*100-100=-100,"",D33/D21*100-100),"")</f>
        <v>4.736533915551405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107.15464361441509</v>
      </c>
      <c r="C34" s="27">
        <f t="shared" si="0"/>
        <v>4.4710028622091187</v>
      </c>
      <c r="D34" s="27">
        <v>107.185626776559</v>
      </c>
      <c r="E34" s="27">
        <f t="shared" ref="E34" si="14">IFERROR(IF(D34/D22*100-100=-100,"",D34/D22*100-100),"")</f>
        <v>4.2096239571753529</v>
      </c>
      <c r="G34" s="36" t="s">
        <v>3</v>
      </c>
    </row>
    <row r="35" spans="1:7" ht="13.5" customHeight="1" x14ac:dyDescent="0.25">
      <c r="A35" s="40">
        <v>42064</v>
      </c>
      <c r="B35" s="27">
        <v>111.73734455712786</v>
      </c>
      <c r="C35" s="27">
        <f t="shared" si="0"/>
        <v>4.6665149112575364</v>
      </c>
      <c r="D35" s="27">
        <v>107.31455110482401</v>
      </c>
      <c r="E35" s="27">
        <f t="shared" ref="E35" si="15">IFERROR(IF(D35/D23*100-100=-100,"",D35/D23*100-100),"")</f>
        <v>3.609518571550467</v>
      </c>
      <c r="G35" s="36" t="s">
        <v>4</v>
      </c>
    </row>
    <row r="36" spans="1:7" ht="13.5" customHeight="1" x14ac:dyDescent="0.25">
      <c r="A36" s="40">
        <v>42095</v>
      </c>
      <c r="B36" s="27">
        <v>107.65707842415505</v>
      </c>
      <c r="C36" s="27">
        <f t="shared" si="0"/>
        <v>2.7304943072764303</v>
      </c>
      <c r="D36" s="27">
        <v>107.54584653323199</v>
      </c>
      <c r="E36" s="27">
        <f t="shared" ref="E36" si="16">IFERROR(IF(D36/D24*100-100=-100,"",D36/D24*100-100),"")</f>
        <v>3.2723450984916553</v>
      </c>
      <c r="G36" s="36" t="s">
        <v>5</v>
      </c>
    </row>
    <row r="37" spans="1:7" ht="13.5" customHeight="1" x14ac:dyDescent="0.25">
      <c r="A37" s="40">
        <v>42125</v>
      </c>
      <c r="B37" s="27">
        <v>106.67097705831259</v>
      </c>
      <c r="C37" s="27">
        <f t="shared" si="0"/>
        <v>2.1763140898083151</v>
      </c>
      <c r="D37" s="27">
        <v>107.998611138903</v>
      </c>
      <c r="E37" s="27">
        <f t="shared" ref="E37" si="17">IFERROR(IF(D37/D25*100-100=-100,"",D37/D25*100-100),"")</f>
        <v>3.3996121369073649</v>
      </c>
      <c r="G37" s="36" t="s">
        <v>4</v>
      </c>
    </row>
    <row r="38" spans="1:7" ht="13.5" customHeight="1" x14ac:dyDescent="0.25">
      <c r="A38" s="40">
        <v>42156</v>
      </c>
      <c r="B38" s="27">
        <v>105.62668982359753</v>
      </c>
      <c r="C38" s="27">
        <f t="shared" si="0"/>
        <v>4.5282536610369561</v>
      </c>
      <c r="D38" s="27">
        <v>108.664416660585</v>
      </c>
      <c r="E38" s="27">
        <f t="shared" ref="E38" si="18">IFERROR(IF(D38/D26*100-100=-100,"",D38/D26*100-100),"")</f>
        <v>3.9934466599199681</v>
      </c>
      <c r="G38" s="36" t="s">
        <v>6</v>
      </c>
    </row>
    <row r="39" spans="1:7" ht="13.5" customHeight="1" x14ac:dyDescent="0.25">
      <c r="A39" s="40">
        <v>42186</v>
      </c>
      <c r="B39" s="27">
        <v>108.71860214859757</v>
      </c>
      <c r="C39" s="27">
        <f t="shared" si="0"/>
        <v>4.7631625898091272</v>
      </c>
      <c r="D39" s="27">
        <v>109.353135821641</v>
      </c>
      <c r="E39" s="27">
        <f t="shared" ref="E39" si="19">IFERROR(IF(D39/D27*100-100=-100,"",D39/D27*100-100),"")</f>
        <v>4.7310103350773858</v>
      </c>
      <c r="G39" s="36" t="s">
        <v>6</v>
      </c>
    </row>
    <row r="40" spans="1:7" ht="13.5" customHeight="1" x14ac:dyDescent="0.25">
      <c r="A40" s="40">
        <v>42217</v>
      </c>
      <c r="B40" s="27">
        <v>107.52784421974117</v>
      </c>
      <c r="C40" s="27">
        <f t="shared" si="0"/>
        <v>5.2129482688556266</v>
      </c>
      <c r="D40" s="27">
        <v>109.89245862289199</v>
      </c>
      <c r="E40" s="27">
        <f t="shared" ref="E40" si="20">IFERROR(IF(D40/D28*100-100=-100,"",D40/D28*100-100),"")</f>
        <v>5.2015165522553133</v>
      </c>
      <c r="G40" s="36" t="s">
        <v>5</v>
      </c>
    </row>
    <row r="41" spans="1:7" ht="13.5" customHeight="1" x14ac:dyDescent="0.25">
      <c r="A41" s="40">
        <v>42248</v>
      </c>
      <c r="B41" s="27">
        <v>106.64319905246586</v>
      </c>
      <c r="C41" s="27">
        <f t="shared" si="0"/>
        <v>4.7806501088094393</v>
      </c>
      <c r="D41" s="27">
        <v>110.153469006997</v>
      </c>
      <c r="E41" s="27">
        <f t="shared" ref="E41" si="21">IFERROR(IF(D41/D29*100-100=-100,"",D41/D29*100-100),"")</f>
        <v>5.1373353683827503</v>
      </c>
      <c r="G41" s="36" t="s">
        <v>7</v>
      </c>
    </row>
    <row r="42" spans="1:7" ht="13.5" customHeight="1" x14ac:dyDescent="0.25">
      <c r="A42" s="40">
        <v>42278</v>
      </c>
      <c r="B42" s="27">
        <v>108.44757873916689</v>
      </c>
      <c r="C42" s="27">
        <f t="shared" si="0"/>
        <v>4.3818402311516707</v>
      </c>
      <c r="D42" s="27">
        <v>110.138616757794</v>
      </c>
      <c r="E42" s="27">
        <f t="shared" ref="E42" si="22">IFERROR(IF(D42/D30*100-100=-100,"",D42/D30*100-100),"")</f>
        <v>4.5793836623044655</v>
      </c>
      <c r="G42" s="36" t="s">
        <v>8</v>
      </c>
    </row>
    <row r="43" spans="1:7" ht="13.5" customHeight="1" x14ac:dyDescent="0.25">
      <c r="A43" s="40">
        <v>42309</v>
      </c>
      <c r="B43" s="27">
        <v>111.4397248645232</v>
      </c>
      <c r="C43" s="27">
        <f t="shared" si="0"/>
        <v>4.059805562321543</v>
      </c>
      <c r="D43" s="27">
        <v>109.922110911773</v>
      </c>
      <c r="E43" s="27">
        <f t="shared" ref="E43" si="23">IFERROR(IF(D43/D31*100-100=-100,"",D43/D31*100-100),"")</f>
        <v>3.7586073513778331</v>
      </c>
      <c r="G43" s="36" t="s">
        <v>9</v>
      </c>
    </row>
    <row r="44" spans="1:7" ht="13.5" customHeight="1" x14ac:dyDescent="0.25">
      <c r="A44" s="41">
        <v>42339</v>
      </c>
      <c r="B44" s="28">
        <v>115.23542283056042</v>
      </c>
      <c r="C44" s="28">
        <f t="shared" si="0"/>
        <v>2.6431676564012463</v>
      </c>
      <c r="D44" s="28">
        <v>109.62662371972699</v>
      </c>
      <c r="E44" s="28">
        <f t="shared" ref="E44" si="24">IFERROR(IF(D44/D32*100-100=-100,"",D44/D32*100-100),"")</f>
        <v>2.9123965333670156</v>
      </c>
      <c r="G44" s="36" t="s">
        <v>10</v>
      </c>
    </row>
    <row r="45" spans="1:7" ht="13.5" customHeight="1" x14ac:dyDescent="0.25">
      <c r="A45" s="42">
        <v>42370</v>
      </c>
      <c r="B45" s="29">
        <v>109.74344199746801</v>
      </c>
      <c r="C45" s="29">
        <f t="shared" si="0"/>
        <v>1.8435032584987852</v>
      </c>
      <c r="D45" s="30">
        <v>109.46002479830899</v>
      </c>
      <c r="E45" s="30">
        <f t="shared" ref="E45" si="25">IFERROR(IF(D45/D33*100-100=-100,"",D45/D33*100-100),"")</f>
        <v>2.3477076233224636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109.43714000513739</v>
      </c>
      <c r="C46" s="31">
        <f t="shared" si="0"/>
        <v>2.130095639098613</v>
      </c>
      <c r="D46" s="32">
        <v>109.599972349563</v>
      </c>
      <c r="E46" s="32">
        <f t="shared" ref="E46" si="26">IFERROR(IF(D46/D34*100-100=-100,"",D46/D34*100-100),"")</f>
        <v>2.2524900451783338</v>
      </c>
      <c r="G46" s="36" t="s">
        <v>3</v>
      </c>
    </row>
    <row r="47" spans="1:7" ht="13.5" customHeight="1" x14ac:dyDescent="0.25">
      <c r="A47" s="43">
        <v>42430</v>
      </c>
      <c r="B47" s="31">
        <v>112.95948707925591</v>
      </c>
      <c r="C47" s="31">
        <f t="shared" si="0"/>
        <v>1.0937637071759951</v>
      </c>
      <c r="D47" s="32">
        <v>110.060170196774</v>
      </c>
      <c r="E47" s="32">
        <f t="shared" ref="E47" si="27">IFERROR(IF(D47/D35*100-100=-100,"",D47/D35*100-100),"")</f>
        <v>2.5584779171913965</v>
      </c>
      <c r="G47" s="36" t="s">
        <v>4</v>
      </c>
    </row>
    <row r="48" spans="1:7" ht="13.5" customHeight="1" x14ac:dyDescent="0.25">
      <c r="A48" s="43">
        <v>42461</v>
      </c>
      <c r="B48" s="31">
        <v>112.2905350007498</v>
      </c>
      <c r="C48" s="31">
        <f t="shared" si="0"/>
        <v>4.3039033237921842</v>
      </c>
      <c r="D48" s="32">
        <v>110.653522110187</v>
      </c>
      <c r="E48" s="32">
        <f t="shared" ref="E48" si="28">IFERROR(IF(D48/D36*100-100=-100,"",D48/D36*100-100),"")</f>
        <v>2.8896286347931834</v>
      </c>
      <c r="G48" s="36" t="s">
        <v>5</v>
      </c>
    </row>
    <row r="49" spans="1:7" ht="13.5" customHeight="1" x14ac:dyDescent="0.25">
      <c r="A49" s="43">
        <v>42491</v>
      </c>
      <c r="B49" s="31">
        <v>111.12176693999655</v>
      </c>
      <c r="C49" s="31">
        <f t="shared" si="0"/>
        <v>4.1724469058260354</v>
      </c>
      <c r="D49" s="32">
        <v>111.14476555970001</v>
      </c>
      <c r="E49" s="32">
        <f t="shared" ref="E49" si="29">IFERROR(IF(D49/D37*100-100=-100,"",D49/D37*100-100),"")</f>
        <v>2.9131434076967508</v>
      </c>
      <c r="G49" s="36" t="s">
        <v>4</v>
      </c>
    </row>
    <row r="50" spans="1:7" ht="13.5" customHeight="1" x14ac:dyDescent="0.25">
      <c r="A50" s="43">
        <v>42522</v>
      </c>
      <c r="B50" s="31">
        <v>108.39621516093834</v>
      </c>
      <c r="C50" s="31">
        <f t="shared" si="0"/>
        <v>2.6219938748114373</v>
      </c>
      <c r="D50" s="32">
        <v>111.506971247173</v>
      </c>
      <c r="E50" s="32">
        <f t="shared" ref="E50" si="30">IFERROR(IF(D50/D38*100-100=-100,"",D50/D38*100-100),"")</f>
        <v>2.6159019428289412</v>
      </c>
      <c r="G50" s="36" t="s">
        <v>6</v>
      </c>
    </row>
    <row r="51" spans="1:7" ht="13.5" customHeight="1" x14ac:dyDescent="0.25">
      <c r="A51" s="43">
        <v>42552</v>
      </c>
      <c r="B51" s="31">
        <v>109.34932498387201</v>
      </c>
      <c r="C51" s="31">
        <f t="shared" si="0"/>
        <v>0.58014251729649402</v>
      </c>
      <c r="D51" s="32">
        <v>111.811622136715</v>
      </c>
      <c r="E51" s="32">
        <f t="shared" ref="E51" si="31">IFERROR(IF(D51/D39*100-100=-100,"",D51/D39*100-100),"")</f>
        <v>2.24820833586692</v>
      </c>
      <c r="G51" s="36" t="s">
        <v>6</v>
      </c>
    </row>
    <row r="52" spans="1:7" ht="13.5" customHeight="1" x14ac:dyDescent="0.25">
      <c r="A52" s="43">
        <v>42583</v>
      </c>
      <c r="B52" s="31">
        <v>110.41114217805072</v>
      </c>
      <c r="C52" s="31">
        <f t="shared" si="0"/>
        <v>2.6814430989775246</v>
      </c>
      <c r="D52" s="32">
        <v>112.158281780872</v>
      </c>
      <c r="E52" s="32">
        <f t="shared" ref="E52" si="32">IFERROR(IF(D52/D40*100-100=-100,"",D52/D40*100-100),"")</f>
        <v>2.0618550047691855</v>
      </c>
      <c r="G52" s="36" t="s">
        <v>5</v>
      </c>
    </row>
    <row r="53" spans="1:7" ht="13.5" customHeight="1" x14ac:dyDescent="0.25">
      <c r="A53" s="43">
        <v>42614</v>
      </c>
      <c r="B53" s="31">
        <v>109.79586450321695</v>
      </c>
      <c r="C53" s="31">
        <f t="shared" si="0"/>
        <v>2.9562742666787898</v>
      </c>
      <c r="D53" s="32">
        <v>112.59996735884999</v>
      </c>
      <c r="E53" s="32">
        <f t="shared" ref="E53" si="33">IFERROR(IF(D53/D41*100-100=-100,"",D53/D41*100-100),"")</f>
        <v>2.220990744919348</v>
      </c>
      <c r="G53" s="36" t="s">
        <v>7</v>
      </c>
    </row>
    <row r="54" spans="1:7" ht="13.5" customHeight="1" x14ac:dyDescent="0.25">
      <c r="A54" s="43">
        <v>42644</v>
      </c>
      <c r="B54" s="31">
        <v>110.42549245534073</v>
      </c>
      <c r="C54" s="31">
        <f t="shared" si="0"/>
        <v>1.8238431315566999</v>
      </c>
      <c r="D54" s="32">
        <v>113.129866513848</v>
      </c>
      <c r="E54" s="32">
        <f t="shared" ref="E54" si="34">IFERROR(IF(D54/D42*100-100=-100,"",D54/D42*100-100),"")</f>
        <v>2.7158955179472173</v>
      </c>
      <c r="G54" s="36" t="s">
        <v>8</v>
      </c>
    </row>
    <row r="55" spans="1:7" ht="13.5" customHeight="1" x14ac:dyDescent="0.25">
      <c r="A55" s="43">
        <v>42675</v>
      </c>
      <c r="B55" s="31">
        <v>114.98746878975675</v>
      </c>
      <c r="C55" s="31">
        <f t="shared" si="0"/>
        <v>3.1835540957647908</v>
      </c>
      <c r="D55" s="32">
        <v>113.651891261637</v>
      </c>
      <c r="E55" s="32">
        <f t="shared" ref="E55" si="35">IFERROR(IF(D55/D43*100-100=-100,"",D55/D43*100-100),"")</f>
        <v>3.3931120126119367</v>
      </c>
      <c r="G55" s="36" t="s">
        <v>9</v>
      </c>
    </row>
    <row r="56" spans="1:7" ht="13.5" customHeight="1" x14ac:dyDescent="0.25">
      <c r="A56" s="44">
        <v>42705</v>
      </c>
      <c r="B56" s="33">
        <v>120.63320942627847</v>
      </c>
      <c r="C56" s="33">
        <f t="shared" si="0"/>
        <v>4.6841383171343267</v>
      </c>
      <c r="D56" s="34">
        <v>114.02240402407401</v>
      </c>
      <c r="E56" s="34">
        <f t="shared" ref="E56" si="36">IFERROR(IF(D56/D44*100-100=-100,"",D56/D44*100-100),"")</f>
        <v>4.0097744098963801</v>
      </c>
      <c r="G56" s="36" t="s">
        <v>10</v>
      </c>
    </row>
    <row r="57" spans="1:7" ht="13.5" customHeight="1" x14ac:dyDescent="0.25">
      <c r="A57" s="45">
        <v>42736</v>
      </c>
      <c r="B57" s="35">
        <v>115.41857914226894</v>
      </c>
      <c r="C57" s="35">
        <f t="shared" si="0"/>
        <v>5.1712767902175614</v>
      </c>
      <c r="D57" s="27">
        <v>114.277287896806</v>
      </c>
      <c r="E57" s="27">
        <f t="shared" ref="E57" si="37">IFERROR(IF(D57/D45*100-100=-100,"",D57/D45*100-100),"")</f>
        <v>4.4009336809244246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114.29575395793348</v>
      </c>
      <c r="C58" s="27">
        <f t="shared" si="0"/>
        <v>4.4396390042430056</v>
      </c>
      <c r="D58" s="27">
        <v>114.431943139013</v>
      </c>
      <c r="E58" s="27">
        <f t="shared" ref="E58" si="38">IFERROR(IF(D58/D46*100-100=-100,"",D58/D46*100-100),"")</f>
        <v>4.4087335843832989</v>
      </c>
      <c r="G58" s="36" t="s">
        <v>3</v>
      </c>
    </row>
    <row r="59" spans="1:7" ht="13.5" customHeight="1" x14ac:dyDescent="0.25">
      <c r="A59" s="40">
        <v>42795</v>
      </c>
      <c r="B59" s="27">
        <v>118.07335116921038</v>
      </c>
      <c r="C59" s="27">
        <f t="shared" si="0"/>
        <v>4.5271665286213931</v>
      </c>
      <c r="D59" s="27">
        <v>114.53255237632099</v>
      </c>
      <c r="E59" s="27">
        <f t="shared" ref="E59" si="39">IFERROR(IF(D59/D47*100-100=-100,"",D59/D47*100-100),"")</f>
        <v>4.0635791963168089</v>
      </c>
      <c r="G59" s="36" t="s">
        <v>4</v>
      </c>
    </row>
    <row r="60" spans="1:7" ht="13.5" customHeight="1" x14ac:dyDescent="0.25">
      <c r="A60" s="40">
        <v>42826</v>
      </c>
      <c r="B60" s="27">
        <v>114.70282156800862</v>
      </c>
      <c r="C60" s="27">
        <f t="shared" si="0"/>
        <v>2.1482545855202346</v>
      </c>
      <c r="D60" s="27">
        <v>114.674039652014</v>
      </c>
      <c r="E60" s="27">
        <f t="shared" ref="E60" si="40">IFERROR(IF(D60/D48*100-100=-100,"",D60/D48*100-100),"")</f>
        <v>3.633429343372768</v>
      </c>
      <c r="G60" s="36" t="s">
        <v>5</v>
      </c>
    </row>
    <row r="61" spans="1:7" ht="13.5" customHeight="1" x14ac:dyDescent="0.25">
      <c r="A61" s="40">
        <v>42856</v>
      </c>
      <c r="B61" s="27">
        <v>113.72348109161776</v>
      </c>
      <c r="C61" s="27">
        <f t="shared" si="0"/>
        <v>2.3413181982842985</v>
      </c>
      <c r="D61" s="27">
        <v>114.903897048928</v>
      </c>
      <c r="E61" s="27">
        <f t="shared" ref="E61" si="41">IFERROR(IF(D61/D49*100-100=-100,"",D61/D49*100-100),"")</f>
        <v>3.3821939074664158</v>
      </c>
      <c r="G61" s="36" t="s">
        <v>4</v>
      </c>
    </row>
    <row r="62" spans="1:7" ht="13.5" customHeight="1" x14ac:dyDescent="0.25">
      <c r="A62" s="40">
        <v>42887</v>
      </c>
      <c r="B62" s="27">
        <v>111.63078557996413</v>
      </c>
      <c r="C62" s="27">
        <f t="shared" si="0"/>
        <v>2.9840252394637048</v>
      </c>
      <c r="D62" s="27">
        <v>115.13784762797501</v>
      </c>
      <c r="E62" s="27">
        <f t="shared" ref="E62" si="42">IFERROR(IF(D62/D50*100-100=-100,"",D62/D50*100-100),"")</f>
        <v>3.2561877882536976</v>
      </c>
      <c r="G62" s="36" t="s">
        <v>6</v>
      </c>
    </row>
    <row r="63" spans="1:7" ht="13.5" customHeight="1" x14ac:dyDescent="0.25">
      <c r="A63" s="40">
        <v>42917</v>
      </c>
      <c r="B63" s="27">
        <v>113.81687283244354</v>
      </c>
      <c r="C63" s="27">
        <f t="shared" si="0"/>
        <v>4.085574235808437</v>
      </c>
      <c r="D63" s="27">
        <v>115.314827692384</v>
      </c>
      <c r="E63" s="27">
        <f t="shared" ref="E63" si="43">IFERROR(IF(D63/D51*100-100=-100,"",D63/D51*100-100),"")</f>
        <v>3.1331318593925204</v>
      </c>
      <c r="G63" s="36" t="s">
        <v>6</v>
      </c>
    </row>
    <row r="64" spans="1:7" ht="13.5" customHeight="1" x14ac:dyDescent="0.25">
      <c r="A64" s="40">
        <v>42948</v>
      </c>
      <c r="B64" s="27">
        <v>113.93240948398254</v>
      </c>
      <c r="C64" s="27">
        <f t="shared" si="0"/>
        <v>3.1892318442402967</v>
      </c>
      <c r="D64" s="27">
        <v>115.38355473015601</v>
      </c>
      <c r="E64" s="27">
        <f t="shared" ref="E64" si="44">IFERROR(IF(D64/D52*100-100=-100,"",D64/D52*100-100),"")</f>
        <v>2.8756440434647033</v>
      </c>
      <c r="G64" s="36" t="s">
        <v>5</v>
      </c>
    </row>
    <row r="65" spans="1:7" ht="13.5" customHeight="1" x14ac:dyDescent="0.25">
      <c r="A65" s="40">
        <v>42979</v>
      </c>
      <c r="B65" s="27">
        <v>112.07047709430449</v>
      </c>
      <c r="C65" s="27">
        <f t="shared" si="0"/>
        <v>2.0716741940866967</v>
      </c>
      <c r="D65" s="27">
        <v>115.38502860764601</v>
      </c>
      <c r="E65" s="27">
        <f t="shared" ref="E65" si="45">IFERROR(IF(D65/D53*100-100=-100,"",D65/D53*100-100),"")</f>
        <v>2.4734121280161503</v>
      </c>
      <c r="G65" s="36" t="s">
        <v>7</v>
      </c>
    </row>
    <row r="66" spans="1:7" ht="13.5" customHeight="1" x14ac:dyDescent="0.25">
      <c r="A66" s="40">
        <v>43009</v>
      </c>
      <c r="B66" s="27">
        <v>113.67834615021735</v>
      </c>
      <c r="C66" s="27">
        <f t="shared" si="0"/>
        <v>2.9457452464539955</v>
      </c>
      <c r="D66" s="27">
        <v>115.375736933252</v>
      </c>
      <c r="E66" s="27">
        <f t="shared" ref="E66" si="46">IFERROR(IF(D66/D54*100-100=-100,"",D66/D54*100-100),"")</f>
        <v>1.9852144165034389</v>
      </c>
      <c r="G66" s="36" t="s">
        <v>8</v>
      </c>
    </row>
    <row r="67" spans="1:7" ht="13.5" customHeight="1" x14ac:dyDescent="0.25">
      <c r="A67" s="40">
        <v>43040</v>
      </c>
      <c r="B67" s="27">
        <v>116.90585682503277</v>
      </c>
      <c r="C67" s="27">
        <f t="shared" si="0"/>
        <v>1.6683453035944353</v>
      </c>
      <c r="D67" s="27">
        <v>115.512475392204</v>
      </c>
      <c r="E67" s="27">
        <f t="shared" ref="E67" si="47">IFERROR(IF(D67/D55*100-100=-100,"",D67/D55*100-100),"")</f>
        <v>1.6370903377962804</v>
      </c>
      <c r="G67" s="36" t="s">
        <v>9</v>
      </c>
    </row>
    <row r="68" spans="1:7" ht="13.5" customHeight="1" x14ac:dyDescent="0.25">
      <c r="A68" s="41">
        <v>43070</v>
      </c>
      <c r="B68" s="28">
        <v>122.55853504441683</v>
      </c>
      <c r="C68" s="28">
        <f t="shared" si="0"/>
        <v>1.5960162440301815</v>
      </c>
      <c r="D68" s="28">
        <v>115.938918254887</v>
      </c>
      <c r="E68" s="28">
        <f t="shared" ref="E68" si="48">IFERROR(IF(D68/D56*100-100=-100,"",D68/D56*100-100),"")</f>
        <v>1.6808225078365666</v>
      </c>
      <c r="G68" s="36" t="s">
        <v>10</v>
      </c>
    </row>
    <row r="69" spans="1:7" ht="15" customHeight="1" x14ac:dyDescent="0.25">
      <c r="A69" s="42">
        <v>43101</v>
      </c>
      <c r="B69" s="29">
        <v>117.74884027856582</v>
      </c>
      <c r="C69" s="29">
        <f t="shared" si="0"/>
        <v>2.0189653638211382</v>
      </c>
      <c r="D69" s="30">
        <v>116.672215621502</v>
      </c>
      <c r="E69" s="30">
        <f t="shared" ref="E69" si="49">IFERROR(IF(D69/D57*100-100=-100,"",D69/D57*100-100),"")</f>
        <v>2.0957162781625129</v>
      </c>
      <c r="G69" s="36">
        <f>+G57+1</f>
        <v>2018</v>
      </c>
    </row>
    <row r="70" spans="1:7" ht="15" customHeight="1" x14ac:dyDescent="0.25">
      <c r="A70" s="43">
        <v>43132</v>
      </c>
      <c r="B70" s="31">
        <v>117.77446615110843</v>
      </c>
      <c r="C70" s="31">
        <f t="shared" si="0"/>
        <v>3.0436057969881176</v>
      </c>
      <c r="D70" s="32">
        <v>117.634533501368</v>
      </c>
      <c r="E70" s="32">
        <f t="shared" ref="E70" si="50">IFERROR(IF(D70/D58*100-100=-100,"",D70/D58*100-100),"")</f>
        <v>2.7986856418792598</v>
      </c>
      <c r="G70" s="36" t="s">
        <v>3</v>
      </c>
    </row>
    <row r="71" spans="1:7" ht="15" customHeight="1" x14ac:dyDescent="0.25">
      <c r="A71" s="43">
        <v>43160</v>
      </c>
      <c r="B71" s="31">
        <v>121.77315380094879</v>
      </c>
      <c r="C71" s="31">
        <f t="shared" si="0"/>
        <v>3.1334781261829647</v>
      </c>
      <c r="D71" s="32">
        <v>118.66017765898999</v>
      </c>
      <c r="E71" s="32">
        <f t="shared" ref="E71" si="51">IFERROR(IF(D71/D59*100-100=-100,"",D71/D59*100-100),"")</f>
        <v>3.6038883243488868</v>
      </c>
      <c r="G71" s="36" t="s">
        <v>4</v>
      </c>
    </row>
    <row r="72" spans="1:7" ht="15" customHeight="1" x14ac:dyDescent="0.25">
      <c r="A72" s="43">
        <v>43191</v>
      </c>
      <c r="B72" s="31">
        <v>119.58916091241157</v>
      </c>
      <c r="C72" s="31">
        <f t="shared" si="0"/>
        <v>4.2599992551236312</v>
      </c>
      <c r="D72" s="32">
        <v>119.49665075159901</v>
      </c>
      <c r="E72" s="32">
        <f t="shared" ref="E72" si="52">IFERROR(IF(D72/D60*100-100=-100,"",D72/D60*100-100),"")</f>
        <v>4.2054950834727265</v>
      </c>
      <c r="G72" s="36" t="s">
        <v>5</v>
      </c>
    </row>
    <row r="73" spans="1:7" ht="15" customHeight="1" x14ac:dyDescent="0.25">
      <c r="A73" s="43">
        <v>43221</v>
      </c>
      <c r="B73" s="31">
        <v>118.7148886256162</v>
      </c>
      <c r="C73" s="31">
        <f t="shared" si="0"/>
        <v>4.3890738184291678</v>
      </c>
      <c r="D73" s="32">
        <v>119.998271620906</v>
      </c>
      <c r="E73" s="32">
        <f t="shared" ref="E73" si="53">IFERROR(IF(D73/D61*100-100=-100,"",D73/D61*100-100),"")</f>
        <v>4.4335959900548119</v>
      </c>
      <c r="G73" s="36" t="s">
        <v>4</v>
      </c>
    </row>
    <row r="74" spans="1:7" ht="15" customHeight="1" x14ac:dyDescent="0.25">
      <c r="A74" s="43">
        <v>43252</v>
      </c>
      <c r="B74" s="31">
        <v>116.34935128572327</v>
      </c>
      <c r="C74" s="31">
        <f t="shared" si="0"/>
        <v>4.2269394425958922</v>
      </c>
      <c r="D74" s="32">
        <v>120.091584006148</v>
      </c>
      <c r="E74" s="32">
        <f t="shared" ref="E74" si="54">IFERROR(IF(D74/D62*100-100=-100,"",D74/D62*100-100),"")</f>
        <v>4.3024396236580174</v>
      </c>
      <c r="G74" s="36" t="s">
        <v>6</v>
      </c>
    </row>
    <row r="75" spans="1:7" ht="15" customHeight="1" x14ac:dyDescent="0.25">
      <c r="A75" s="43">
        <v>43282</v>
      </c>
      <c r="B75" s="31">
        <v>118.22494458856676</v>
      </c>
      <c r="C75" s="31">
        <f t="shared" si="0"/>
        <v>3.8729510365414797</v>
      </c>
      <c r="D75" s="32">
        <v>119.930432146323</v>
      </c>
      <c r="E75" s="32">
        <f t="shared" ref="E75" si="55">IFERROR(IF(D75/D63*100-100=-100,"",D75/D63*100-100),"")</f>
        <v>4.0026114128632884</v>
      </c>
      <c r="G75" s="36" t="s">
        <v>6</v>
      </c>
    </row>
    <row r="76" spans="1:7" ht="15" customHeight="1" x14ac:dyDescent="0.25">
      <c r="A76" s="43">
        <v>43313</v>
      </c>
      <c r="B76" s="31">
        <v>118.04496403418861</v>
      </c>
      <c r="C76" s="31">
        <f t="shared" si="0"/>
        <v>3.6096441467642535</v>
      </c>
      <c r="D76" s="32">
        <v>119.655333497935</v>
      </c>
      <c r="E76" s="32">
        <f t="shared" ref="E76" si="56">IFERROR(IF(D76/D64*100-100=-100,"",D76/D64*100-100),"")</f>
        <v>3.7022422976734219</v>
      </c>
      <c r="G76" s="36" t="s">
        <v>5</v>
      </c>
    </row>
    <row r="77" spans="1:7" ht="15" customHeight="1" x14ac:dyDescent="0.25">
      <c r="A77" s="43">
        <v>43344</v>
      </c>
      <c r="B77" s="31">
        <v>115.42291608720411</v>
      </c>
      <c r="C77" s="31">
        <f t="shared" si="0"/>
        <v>2.9913667540458704</v>
      </c>
      <c r="D77" s="32">
        <v>119.328544818056</v>
      </c>
      <c r="E77" s="32">
        <f t="shared" ref="E77" si="57">IFERROR(IF(D77/D65*100-100=-100,"",D77/D65*100-100),"")</f>
        <v>3.4177018093217981</v>
      </c>
      <c r="G77" s="36" t="s">
        <v>7</v>
      </c>
    </row>
    <row r="78" spans="1:7" ht="15" customHeight="1" x14ac:dyDescent="0.25">
      <c r="A78" s="43">
        <v>43374</v>
      </c>
      <c r="B78" s="31">
        <v>117.97550002202628</v>
      </c>
      <c r="C78" s="31">
        <f t="shared" si="0"/>
        <v>3.7800988643259927</v>
      </c>
      <c r="D78" s="32">
        <v>119.10338837917401</v>
      </c>
      <c r="E78" s="32">
        <f t="shared" ref="E78" si="58">IFERROR(IF(D78/D66*100-100=-100,"",D78/D66*100-100),"")</f>
        <v>3.2308798582829894</v>
      </c>
      <c r="G78" s="36" t="s">
        <v>8</v>
      </c>
    </row>
    <row r="79" spans="1:7" ht="15" customHeight="1" x14ac:dyDescent="0.25">
      <c r="A79" s="43">
        <v>43405</v>
      </c>
      <c r="B79" s="31">
        <v>121.03506910437231</v>
      </c>
      <c r="C79" s="31">
        <f t="shared" si="0"/>
        <v>3.53208332882717</v>
      </c>
      <c r="D79" s="32">
        <v>119.204430583305</v>
      </c>
      <c r="E79" s="32">
        <f t="shared" ref="E79" si="59">IFERROR(IF(D79/D67*100-100=-100,"",D79/D67*100-100),"")</f>
        <v>3.1961527779277361</v>
      </c>
      <c r="G79" s="36" t="s">
        <v>9</v>
      </c>
    </row>
    <row r="80" spans="1:7" ht="15" customHeight="1" x14ac:dyDescent="0.25">
      <c r="A80" s="44">
        <v>43435</v>
      </c>
      <c r="B80" s="33">
        <v>125.19637163693439</v>
      </c>
      <c r="C80" s="33">
        <f t="shared" si="0"/>
        <v>2.1523075415038022</v>
      </c>
      <c r="D80" s="34">
        <v>119.749681866318</v>
      </c>
      <c r="E80" s="34">
        <f t="shared" ref="E80" si="60">IFERROR(IF(D80/D68*100-100=-100,"",D80/D68*100-100),"")</f>
        <v>3.2868718017992791</v>
      </c>
      <c r="G80" s="36" t="s">
        <v>10</v>
      </c>
    </row>
    <row r="81" spans="1:7" ht="15" customHeight="1" x14ac:dyDescent="0.25">
      <c r="A81" s="45">
        <v>43466</v>
      </c>
      <c r="B81" s="35">
        <v>122.07887800169698</v>
      </c>
      <c r="C81" s="35">
        <f t="shared" si="0"/>
        <v>3.677350632827725</v>
      </c>
      <c r="D81" s="27">
        <v>120.732275466505</v>
      </c>
      <c r="E81" s="27">
        <f t="shared" ref="E81" si="61">IFERROR(IF(D81/D69*100-100=-100,"",D81/D69*100-100),"")</f>
        <v>3.4798857837536019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122.75828880000972</v>
      </c>
      <c r="C82" s="27">
        <f t="shared" si="0"/>
        <v>4.2316665163286729</v>
      </c>
      <c r="D82" s="27">
        <v>121.97251217681</v>
      </c>
      <c r="E82" s="27">
        <f t="shared" ref="E82" si="62">IFERROR(IF(D82/D70*100-100=-100,"",D82/D70*100-100),"")</f>
        <v>3.6876744832686086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126.04754197809122</v>
      </c>
      <c r="C83" s="27">
        <f t="shared" si="0"/>
        <v>3.5101235729916027</v>
      </c>
      <c r="D83" s="27">
        <v>123.23458976328899</v>
      </c>
      <c r="E83" s="27">
        <f t="shared" ref="E83" si="63">IFERROR(IF(D83/D71*100-100=-100,"",D83/D71*100-100),"")</f>
        <v>3.8550524654067999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123.95302544566059</v>
      </c>
      <c r="C84" s="27">
        <f t="shared" si="0"/>
        <v>3.649046870096484</v>
      </c>
      <c r="D84" s="27">
        <v>124.20776609242201</v>
      </c>
      <c r="E84" s="27">
        <f t="shared" ref="E84" si="64">IFERROR(IF(D84/D72*100-100=-100,"",D84/D72*100-100),"")</f>
        <v>3.9424664299722707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123.6725539603558</v>
      </c>
      <c r="C85" s="27">
        <f t="shared" ref="C85:C148" si="65">IFERROR(IF(B85/B73*100-100=-100,"",B85/B73*100-100),"")</f>
        <v>4.1761108418121751</v>
      </c>
      <c r="D85" s="27">
        <v>124.727281810603</v>
      </c>
      <c r="E85" s="27">
        <f t="shared" ref="E85" si="66">IFERROR(IF(D85/D73*100-100=-100,"",D85/D73*100-100),"")</f>
        <v>3.9408985861369104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120.45110930918501</v>
      </c>
      <c r="C86" s="27">
        <f t="shared" si="65"/>
        <v>3.5253810856142138</v>
      </c>
      <c r="D86" s="27">
        <v>124.842173431239</v>
      </c>
      <c r="E86" s="27">
        <f t="shared" ref="E86" si="67">IFERROR(IF(D86/D74*100-100=-100,"",D86/D74*100-100),"")</f>
        <v>3.9558054499870821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122.93182896965213</v>
      </c>
      <c r="C87" s="27">
        <f t="shared" si="65"/>
        <v>3.9812954850312963</v>
      </c>
      <c r="D87" s="27">
        <v>124.624305724271</v>
      </c>
      <c r="E87" s="27">
        <f t="shared" ref="E87" si="68">IFERROR(IF(D87/D75*100-100=-100,"",D87/D75*100-100),"")</f>
        <v>3.9138302880633091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121.93672245111892</v>
      </c>
      <c r="C88" s="27">
        <f t="shared" si="65"/>
        <v>3.2968440871422331</v>
      </c>
      <c r="D88" s="27">
        <v>124.336235191041</v>
      </c>
      <c r="E88" s="27">
        <f t="shared" ref="E88" si="69">IFERROR(IF(D88/D76*100-100=-100,"",D88/D76*100-100),"")</f>
        <v>3.911987502994819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120.78412336013226</v>
      </c>
      <c r="C89" s="27">
        <f t="shared" si="65"/>
        <v>4.6448378317505359</v>
      </c>
      <c r="D89" s="27">
        <v>124.28950764619201</v>
      </c>
      <c r="E89" s="27">
        <f t="shared" ref="E89" si="70">IFERROR(IF(D89/D77*100-100=-100,"",D89/D77*100-100),"")</f>
        <v>4.1573982450721587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122.98752751416892</v>
      </c>
      <c r="C90" s="27">
        <f t="shared" si="65"/>
        <v>4.2483630001202641</v>
      </c>
      <c r="D90" s="27">
        <v>124.488003648123</v>
      </c>
      <c r="E90" s="27">
        <f t="shared" ref="E90" si="71">IFERROR(IF(D90/D78*100-100=-100,"",D90/D78*100-100),"")</f>
        <v>4.5209589267155792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126.94095050298134</v>
      </c>
      <c r="C91" s="27">
        <f t="shared" si="65"/>
        <v>4.8794795114432503</v>
      </c>
      <c r="D91" s="27">
        <v>124.661489211562</v>
      </c>
      <c r="E91" s="27">
        <f t="shared" ref="E91" si="72">IFERROR(IF(D91/D79*100-100=-100,"",D91/D79*100-100),"")</f>
        <v>4.5778991615948144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130.45411667673102</v>
      </c>
      <c r="C92" s="28">
        <f t="shared" si="65"/>
        <v>4.1995985754634546</v>
      </c>
      <c r="D92" s="28">
        <v>124.33882639255999</v>
      </c>
      <c r="E92" s="28">
        <f t="shared" ref="E92:E149" si="73">IFERROR(IF(D92/D80*100-100=-100,"",D92/D80*100-100),"")</f>
        <v>3.8322811841496645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127.01355508529836</v>
      </c>
      <c r="C93" s="29">
        <f t="shared" si="65"/>
        <v>4.0422038311433255</v>
      </c>
      <c r="D93" s="30">
        <v>123.12437140797999</v>
      </c>
      <c r="E93" s="30">
        <f t="shared" si="73"/>
        <v>1.9813226680537781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125.51140749591558</v>
      </c>
      <c r="C94" s="31">
        <f t="shared" si="65"/>
        <v>2.2427151134299947</v>
      </c>
      <c r="D94" s="32">
        <v>120.966496894427</v>
      </c>
      <c r="E94" s="32">
        <f t="shared" si="73"/>
        <v>-0.82478852360169697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121.38176833176912</v>
      </c>
      <c r="C95" s="31">
        <f t="shared" si="65"/>
        <v>-3.7015982803798408</v>
      </c>
      <c r="D95" s="32">
        <v>118.35487005205501</v>
      </c>
      <c r="E95" s="32">
        <f t="shared" si="73"/>
        <v>-3.9596997244093757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112.73085222590773</v>
      </c>
      <c r="C96" s="31">
        <f t="shared" si="65"/>
        <v>-9.0535694303585359</v>
      </c>
      <c r="D96" s="32">
        <v>116.23876222304401</v>
      </c>
      <c r="E96" s="32">
        <f t="shared" si="73"/>
        <v>-6.4158660284159055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111.48909337981752</v>
      </c>
      <c r="C97" s="31">
        <f t="shared" si="65"/>
        <v>-9.8513859303364768</v>
      </c>
      <c r="D97" s="32">
        <v>115.505279718181</v>
      </c>
      <c r="E97" s="32">
        <f t="shared" si="73"/>
        <v>-7.3937329175709152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111.54986098082108</v>
      </c>
      <c r="C98" s="31">
        <f t="shared" si="65"/>
        <v>-7.3899264020187587</v>
      </c>
      <c r="D98" s="32">
        <v>116.567013261678</v>
      </c>
      <c r="E98" s="32">
        <f t="shared" si="73"/>
        <v>-6.6284973596032728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118.50320421909632</v>
      </c>
      <c r="C99" s="31">
        <f t="shared" si="65"/>
        <v>-3.6025045650700349</v>
      </c>
      <c r="D99" s="32">
        <v>119.043537726407</v>
      </c>
      <c r="E99" s="32">
        <f t="shared" si="73"/>
        <v>-4.478073490905814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120.59574046541258</v>
      </c>
      <c r="C100" s="31">
        <f t="shared" si="65"/>
        <v>-1.0997359603821621</v>
      </c>
      <c r="D100" s="32">
        <v>121.944118630216</v>
      </c>
      <c r="E100" s="32">
        <f t="shared" si="73"/>
        <v>-1.9239094356922948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121.72910634177916</v>
      </c>
      <c r="C101" s="31">
        <f>IFERROR(IF(B101/B89*100-100=-100,"",B101/B89*100-100),"")</f>
        <v>0.78237350684686646</v>
      </c>
      <c r="D101" s="32">
        <v>124.377220395031</v>
      </c>
      <c r="E101" s="32">
        <f t="shared" si="73"/>
        <v>7.0571322149476146E-2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125.20262777903281</v>
      </c>
      <c r="C102" s="31">
        <f t="shared" si="65"/>
        <v>1.8010771576887805</v>
      </c>
      <c r="D102" s="32">
        <v>125.935054510966</v>
      </c>
      <c r="E102" s="32">
        <f t="shared" si="73"/>
        <v>1.1624018543451058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128.0498103083797</v>
      </c>
      <c r="C103" s="31">
        <f t="shared" si="65"/>
        <v>0.87352410786645862</v>
      </c>
      <c r="D103" s="32">
        <v>126.741404743334</v>
      </c>
      <c r="E103" s="32">
        <f t="shared" si="73"/>
        <v>1.6684507340051056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135.04306773330444</v>
      </c>
      <c r="C104" s="33">
        <f t="shared" si="65"/>
        <v>3.5176743927100205</v>
      </c>
      <c r="D104" s="34">
        <v>127.234748391016</v>
      </c>
      <c r="E104" s="34">
        <f t="shared" si="73"/>
        <v>2.3290568863124435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128.8771308132745</v>
      </c>
      <c r="C105" s="35">
        <f t="shared" si="65"/>
        <v>1.4672258616213156</v>
      </c>
      <c r="D105" s="27">
        <v>127.78542065923099</v>
      </c>
      <c r="E105" s="27">
        <f t="shared" si="73"/>
        <v>3.7856430842650326</v>
      </c>
      <c r="G105" s="36">
        <f>IF(B105=0,"",IF(B105="","",IF(B105&gt;0,G93+1,"")))</f>
        <v>2021</v>
      </c>
    </row>
    <row r="106" spans="1:7" ht="15" customHeight="1" x14ac:dyDescent="0.25">
      <c r="A106" s="40">
        <v>44228</v>
      </c>
      <c r="B106" s="27">
        <v>128.60650683730057</v>
      </c>
      <c r="C106" s="27">
        <f t="shared" si="65"/>
        <v>2.4659904650385727</v>
      </c>
      <c r="D106" s="27">
        <v>128.60497646462099</v>
      </c>
      <c r="E106" s="27">
        <f t="shared" si="73"/>
        <v>6.3145414360973291</v>
      </c>
      <c r="G106" s="36" t="str">
        <f>IF(B106=0,"",IF(B106="","",IF(B106&gt;0,"f","")))</f>
        <v>f</v>
      </c>
    </row>
    <row r="107" spans="1:7" ht="15" customHeight="1" x14ac:dyDescent="0.25">
      <c r="A107" s="40">
        <v>44256</v>
      </c>
      <c r="B107" s="27">
        <v>133.28677798107995</v>
      </c>
      <c r="C107" s="27">
        <f t="shared" si="65"/>
        <v>9.8079059260129071</v>
      </c>
      <c r="D107" s="27">
        <v>129.65668718300299</v>
      </c>
      <c r="E107" s="27">
        <f t="shared" si="73"/>
        <v>9.5490934390593196</v>
      </c>
      <c r="G107" s="36" t="str">
        <f>IF(B107=0,"",IF(B107="","",IF(B107&gt;0,"m","")))</f>
        <v>m</v>
      </c>
    </row>
    <row r="108" spans="1:7" ht="15" customHeight="1" x14ac:dyDescent="0.25">
      <c r="A108" s="40">
        <v>44287</v>
      </c>
      <c r="B108" s="27">
        <v>130.05969540556657</v>
      </c>
      <c r="C108" s="27">
        <f t="shared" si="65"/>
        <v>15.371872772621813</v>
      </c>
      <c r="D108" s="27">
        <v>130.79004944965001</v>
      </c>
      <c r="E108" s="27">
        <f t="shared" si="73"/>
        <v>12.518446470278448</v>
      </c>
      <c r="G108" s="36" t="str">
        <f>IF(B108=0,"",IF(B108="","",IF(B108&gt;0,"a","")))</f>
        <v>a</v>
      </c>
    </row>
    <row r="109" spans="1:7" ht="15" customHeight="1" x14ac:dyDescent="0.25">
      <c r="A109" s="40">
        <v>44317</v>
      </c>
      <c r="B109" s="27">
        <v>130.00691940560952</v>
      </c>
      <c r="C109" s="27">
        <f t="shared" si="65"/>
        <v>16.60954041729093</v>
      </c>
      <c r="D109" s="27">
        <v>131.74535788939701</v>
      </c>
      <c r="E109" s="27">
        <f t="shared" si="73"/>
        <v>14.060031031343186</v>
      </c>
      <c r="G109" s="36" t="str">
        <f>IF(B109=0,"",IF(B109="","",IF(B109&gt;0,"m","")))</f>
        <v>m</v>
      </c>
    </row>
    <row r="110" spans="1:7" ht="15" customHeight="1" x14ac:dyDescent="0.25">
      <c r="A110" s="40">
        <v>44348</v>
      </c>
      <c r="B110" s="27">
        <v>127.53210627089604</v>
      </c>
      <c r="C110" s="27">
        <f t="shared" si="65"/>
        <v>14.327445278325186</v>
      </c>
      <c r="D110" s="27">
        <v>132.23552879309301</v>
      </c>
      <c r="E110" s="27">
        <f t="shared" si="73"/>
        <v>13.441637640866034</v>
      </c>
      <c r="G110" s="36" t="str">
        <f>IF(B110=0,"",IF(B110="","",IF(B110&gt;0,"j","")))</f>
        <v>j</v>
      </c>
    </row>
    <row r="111" spans="1:7" ht="15" customHeight="1" x14ac:dyDescent="0.25">
      <c r="A111" s="40">
        <v>44378</v>
      </c>
      <c r="B111" s="27">
        <v>131.22355485519122</v>
      </c>
      <c r="C111" s="27">
        <f t="shared" si="65"/>
        <v>10.734182860217615</v>
      </c>
      <c r="D111" s="27">
        <v>132.31526554718599</v>
      </c>
      <c r="E111" s="27">
        <f t="shared" si="73"/>
        <v>11.148633579153937</v>
      </c>
      <c r="G111" s="36" t="str">
        <f>IF(B111=0,"",IF(B111="","",IF(B111&gt;0,"j","")))</f>
        <v>j</v>
      </c>
    </row>
    <row r="112" spans="1:7" ht="15" customHeight="1" x14ac:dyDescent="0.25">
      <c r="A112" s="40">
        <v>44409</v>
      </c>
      <c r="B112" s="27">
        <v>130.13435125093892</v>
      </c>
      <c r="C112" s="27">
        <f t="shared" si="65"/>
        <v>7.909575204492441</v>
      </c>
      <c r="D112" s="27">
        <v>132.21840121788199</v>
      </c>
      <c r="E112" s="27">
        <f t="shared" si="73"/>
        <v>8.4254023097430206</v>
      </c>
      <c r="G112" s="36" t="str">
        <f>IF(B112=0,"",IF(B112="","",IF(B112&gt;0,"a","")))</f>
        <v>a</v>
      </c>
    </row>
    <row r="113" spans="1:7" ht="15" customHeight="1" x14ac:dyDescent="0.25">
      <c r="A113" s="40">
        <v>44440</v>
      </c>
      <c r="B113" s="27">
        <v>128.76908850961769</v>
      </c>
      <c r="C113" s="27">
        <f t="shared" si="65"/>
        <v>5.7833186978900102</v>
      </c>
      <c r="D113" s="27">
        <v>132.204016715308</v>
      </c>
      <c r="E113" s="27">
        <f t="shared" si="73"/>
        <v>6.2927892225107769</v>
      </c>
      <c r="G113" s="36" t="str">
        <f>IF(B113=0,"",IF(B113="","",IF(B113&gt;0,"s","")))</f>
        <v>s</v>
      </c>
    </row>
    <row r="114" spans="1:7" ht="15" customHeight="1" x14ac:dyDescent="0.25">
      <c r="A114" s="40">
        <v>44470</v>
      </c>
      <c r="B114" s="27">
        <v>130.61542750778918</v>
      </c>
      <c r="C114" s="27">
        <f t="shared" si="65"/>
        <v>4.3232317282583637</v>
      </c>
      <c r="D114" s="27">
        <v>132.42687990972999</v>
      </c>
      <c r="E114" s="27">
        <f t="shared" si="73"/>
        <v>5.1548994233362748</v>
      </c>
      <c r="G114" s="36" t="str">
        <f>IF(B114=0,"",IF(B114="","",IF(B114&gt;0,"o","")))</f>
        <v>o</v>
      </c>
    </row>
    <row r="115" spans="1:7" ht="15" customHeight="1" x14ac:dyDescent="0.25">
      <c r="A115" s="40">
        <v>44501</v>
      </c>
      <c r="B115" s="27">
        <v>135.33966248607246</v>
      </c>
      <c r="C115" s="27">
        <f t="shared" si="65"/>
        <v>5.6929816296773481</v>
      </c>
      <c r="D115" s="27">
        <v>132.80467574668299</v>
      </c>
      <c r="E115" s="27">
        <f t="shared" si="73"/>
        <v>4.7839701758299213</v>
      </c>
      <c r="G115" s="36" t="str">
        <f>IF(B115=0,"",IF(B115="","",IF(B115&gt;0,"n","")))</f>
        <v>n</v>
      </c>
    </row>
    <row r="116" spans="1:7" ht="15" customHeight="1" x14ac:dyDescent="0.25">
      <c r="A116" s="41">
        <v>44531</v>
      </c>
      <c r="B116" s="28">
        <v>140.77235506537178</v>
      </c>
      <c r="C116" s="28">
        <f t="shared" si="65"/>
        <v>4.2425630787520845</v>
      </c>
      <c r="D116" s="28">
        <v>133.24381260326899</v>
      </c>
      <c r="E116" s="28">
        <f t="shared" si="73"/>
        <v>4.7228169098790858</v>
      </c>
      <c r="G116" s="36" t="str">
        <f>IF(B116=0,"",IF(B116="","",IF(B116&gt;0,"d","")))</f>
        <v>d</v>
      </c>
    </row>
    <row r="117" spans="1:7" ht="15" customHeight="1" x14ac:dyDescent="0.25">
      <c r="A117" s="42">
        <v>44562</v>
      </c>
      <c r="B117" s="29">
        <v>134.95411268012359</v>
      </c>
      <c r="C117" s="29">
        <f t="shared" si="65"/>
        <v>4.7153298870796618</v>
      </c>
      <c r="D117" s="30">
        <v>133.73438389475001</v>
      </c>
      <c r="E117" s="30">
        <f t="shared" si="73"/>
        <v>4.6554318989044106</v>
      </c>
      <c r="G117" s="36">
        <f>IF(B117=0,"",IF(B117="","",IF(B117&gt;0,G105+1,"")))</f>
        <v>2022</v>
      </c>
    </row>
    <row r="118" spans="1:7" ht="15" customHeight="1" x14ac:dyDescent="0.25">
      <c r="A118" s="43">
        <v>44593</v>
      </c>
      <c r="B118" s="31">
        <v>134.1439286906263</v>
      </c>
      <c r="C118" s="31">
        <f t="shared" si="65"/>
        <v>4.3057089330099672</v>
      </c>
      <c r="D118" s="32">
        <v>134.44749838598901</v>
      </c>
      <c r="E118" s="32">
        <f t="shared" si="73"/>
        <v>4.5429983208894669</v>
      </c>
      <c r="G118" s="36" t="str">
        <f>IF(B118=0,"",IF(B118="","",IF(B118&gt;0,"f","")))</f>
        <v>f</v>
      </c>
    </row>
    <row r="119" spans="1:7" ht="15" customHeight="1" x14ac:dyDescent="0.25">
      <c r="A119" s="43">
        <v>44621</v>
      </c>
      <c r="B119" s="31">
        <v>139.23457544362472</v>
      </c>
      <c r="C119" s="31">
        <f t="shared" si="65"/>
        <v>4.4624062136073661</v>
      </c>
      <c r="D119" s="32">
        <v>135.35987899866799</v>
      </c>
      <c r="E119" s="32">
        <f t="shared" si="73"/>
        <v>4.3986869783394127</v>
      </c>
      <c r="G119" s="36" t="str">
        <f>IF(B119=0,"",IF(B119="","",IF(B119&gt;0,"m","")))</f>
        <v>m</v>
      </c>
    </row>
    <row r="120" spans="1:7" ht="15" customHeight="1" x14ac:dyDescent="0.25">
      <c r="A120" s="43">
        <v>44652</v>
      </c>
      <c r="B120" s="31">
        <v>135.83065604307936</v>
      </c>
      <c r="C120" s="31">
        <f t="shared" si="65"/>
        <v>4.4371629654499429</v>
      </c>
      <c r="D120" s="32">
        <v>136.24264480997601</v>
      </c>
      <c r="E120" s="32">
        <f t="shared" si="73"/>
        <v>4.1689680394417792</v>
      </c>
      <c r="G120" s="36" t="str">
        <f>IF(B120=0,"",IF(B120="","",IF(B120&gt;0,"a","")))</f>
        <v>a</v>
      </c>
    </row>
    <row r="121" spans="1:7" ht="15" customHeight="1" x14ac:dyDescent="0.25">
      <c r="A121" s="43">
        <v>44682</v>
      </c>
      <c r="B121" s="31">
        <v>135.52873495481003</v>
      </c>
      <c r="C121" s="31">
        <f t="shared" si="65"/>
        <v>4.2473243535391845</v>
      </c>
      <c r="D121" s="32">
        <v>136.90325503947301</v>
      </c>
      <c r="E121" s="32">
        <f t="shared" si="73"/>
        <v>3.9150503916852699</v>
      </c>
      <c r="G121" s="36" t="str">
        <f>IF(B121=0,"",IF(B121="","",IF(B121&gt;0,"m","")))</f>
        <v>m</v>
      </c>
    </row>
    <row r="122" spans="1:7" ht="15" customHeight="1" x14ac:dyDescent="0.25">
      <c r="A122" s="43">
        <v>44713</v>
      </c>
      <c r="B122" s="31">
        <v>131.99939042379415</v>
      </c>
      <c r="C122" s="31">
        <f t="shared" si="65"/>
        <v>3.502870205412421</v>
      </c>
      <c r="D122" s="32">
        <v>137.22791553791399</v>
      </c>
      <c r="E122" s="32">
        <f t="shared" si="73"/>
        <v>3.7753747350551095</v>
      </c>
      <c r="G122" s="36" t="str">
        <f>IF(B122=0,"",IF(B122="","",IF(B122&gt;0,"j","")))</f>
        <v>j</v>
      </c>
    </row>
    <row r="123" spans="1:7" ht="15" customHeight="1" x14ac:dyDescent="0.25">
      <c r="A123" s="43">
        <v>44743</v>
      </c>
      <c r="B123" s="31">
        <v>135.09027126957847</v>
      </c>
      <c r="C123" s="31">
        <f t="shared" si="65"/>
        <v>2.9466633628804573</v>
      </c>
      <c r="D123" s="32">
        <v>137.25078904912601</v>
      </c>
      <c r="E123" s="32">
        <f t="shared" si="73"/>
        <v>3.7301240197261478</v>
      </c>
      <c r="G123" s="36" t="str">
        <f>IF(B123=0,"",IF(B123="","",IF(B123&gt;0,"j","")))</f>
        <v>j</v>
      </c>
    </row>
    <row r="124" spans="1:7" ht="15" customHeight="1" x14ac:dyDescent="0.25">
      <c r="A124" s="43">
        <v>44774</v>
      </c>
      <c r="B124" s="31">
        <v>135.99549661547204</v>
      </c>
      <c r="C124" s="31">
        <f t="shared" si="65"/>
        <v>4.5039186872580785</v>
      </c>
      <c r="D124" s="32">
        <v>137.21350780824</v>
      </c>
      <c r="E124" s="32">
        <f t="shared" si="73"/>
        <v>3.7779208826815136</v>
      </c>
      <c r="G124" s="36" t="str">
        <f>IF(B124=0,"",IF(B124="","",IF(B124&gt;0,"a","")))</f>
        <v>a</v>
      </c>
    </row>
    <row r="125" spans="1:7" ht="15" customHeight="1" x14ac:dyDescent="0.25">
      <c r="A125" s="43">
        <v>44805</v>
      </c>
      <c r="B125" s="31">
        <v>133.97165000459427</v>
      </c>
      <c r="C125" s="31">
        <f t="shared" si="65"/>
        <v>4.0402254572051248</v>
      </c>
      <c r="D125" s="32">
        <v>137.26976081148601</v>
      </c>
      <c r="E125" s="32">
        <f t="shared" si="73"/>
        <v>3.8317626211666038</v>
      </c>
      <c r="G125" s="36" t="str">
        <f>IF(B125=0,"",IF(B125="","",IF(B125&gt;0,"s","")))</f>
        <v>s</v>
      </c>
    </row>
    <row r="126" spans="1:7" ht="15" hidden="1" customHeight="1" x14ac:dyDescent="0.25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25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x14ac:dyDescent="0.25">
      <c r="A441" s="68" t="s">
        <v>13</v>
      </c>
      <c r="B441" s="69"/>
      <c r="C441" s="69"/>
      <c r="D441" s="69"/>
      <c r="E441" s="69"/>
    </row>
    <row r="442" spans="1:5" ht="16.5" x14ac:dyDescent="0.25">
      <c r="A442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AI111" activePane="bottomRight" state="frozen"/>
      <selection activeCell="E70" sqref="E70"/>
      <selection pane="topRight" activeCell="E70" sqref="E70"/>
      <selection pane="bottomLeft" activeCell="E70" sqref="E70"/>
      <selection pane="bottomRight" activeCell="A122" sqref="A122:XFD441"/>
    </sheetView>
  </sheetViews>
  <sheetFormatPr baseColWidth="10" defaultColWidth="11.42578125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4"/>
  </cols>
  <sheetData>
    <row r="1" spans="1:84" s="53" customFormat="1" ht="26.25" x14ac:dyDescent="0.25">
      <c r="A1" s="2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2" t="s">
        <v>62</v>
      </c>
      <c r="U1" s="51"/>
      <c r="V1" s="25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62" t="s">
        <v>62</v>
      </c>
      <c r="AP1" s="51"/>
      <c r="AQ1" s="51"/>
      <c r="AR1" s="52"/>
      <c r="BM1" s="52"/>
    </row>
    <row r="2" spans="1:84" s="53" customFormat="1" ht="15.75" x14ac:dyDescent="0.25">
      <c r="A2" s="22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2" t="s">
        <v>58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  <c r="BM2" s="52"/>
    </row>
    <row r="3" spans="1:84" s="53" customFormat="1" ht="18" x14ac:dyDescent="0.25">
      <c r="A3" s="22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22" t="s">
        <v>57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BM3" s="52"/>
    </row>
    <row r="4" spans="1:84" s="53" customFormat="1" ht="15.75" x14ac:dyDescent="0.25">
      <c r="A4" s="23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3" t="s">
        <v>59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BM4" s="52"/>
    </row>
    <row r="5" spans="1:84" s="53" customFormat="1" ht="15.75" x14ac:dyDescent="0.25">
      <c r="A5" s="23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3" t="s">
        <v>29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BM5" s="52"/>
    </row>
    <row r="7" spans="1:84" ht="12.75" customHeight="1" x14ac:dyDescent="0.2">
      <c r="A7" s="81" t="s">
        <v>2</v>
      </c>
      <c r="B7" s="64" t="s">
        <v>36</v>
      </c>
      <c r="C7" s="64" t="s">
        <v>37</v>
      </c>
      <c r="D7" s="64" t="s">
        <v>38</v>
      </c>
      <c r="E7" s="64" t="s">
        <v>39</v>
      </c>
      <c r="F7" s="64" t="s">
        <v>40</v>
      </c>
      <c r="G7" s="64" t="s">
        <v>41</v>
      </c>
      <c r="H7" s="64" t="s">
        <v>42</v>
      </c>
      <c r="I7" s="64" t="s">
        <v>43</v>
      </c>
      <c r="J7" s="64" t="s">
        <v>44</v>
      </c>
      <c r="K7" s="64" t="s">
        <v>45</v>
      </c>
      <c r="L7" s="64" t="s">
        <v>46</v>
      </c>
      <c r="M7" s="64" t="s">
        <v>47</v>
      </c>
      <c r="N7" s="64" t="s">
        <v>48</v>
      </c>
      <c r="O7" s="64" t="s">
        <v>49</v>
      </c>
      <c r="P7" s="64" t="s">
        <v>50</v>
      </c>
      <c r="Q7" s="64" t="s">
        <v>51</v>
      </c>
      <c r="R7" s="64" t="s">
        <v>52</v>
      </c>
      <c r="S7" s="81" t="s">
        <v>69</v>
      </c>
      <c r="T7" s="81" t="s">
        <v>12</v>
      </c>
      <c r="V7" s="81" t="s">
        <v>2</v>
      </c>
      <c r="W7" s="64" t="s">
        <v>36</v>
      </c>
      <c r="X7" s="64" t="s">
        <v>37</v>
      </c>
      <c r="Y7" s="64" t="s">
        <v>38</v>
      </c>
      <c r="Z7" s="64" t="s">
        <v>39</v>
      </c>
      <c r="AA7" s="64" t="s">
        <v>40</v>
      </c>
      <c r="AB7" s="64" t="s">
        <v>41</v>
      </c>
      <c r="AC7" s="64" t="s">
        <v>42</v>
      </c>
      <c r="AD7" s="64" t="s">
        <v>43</v>
      </c>
      <c r="AE7" s="64" t="s">
        <v>44</v>
      </c>
      <c r="AF7" s="64" t="s">
        <v>45</v>
      </c>
      <c r="AG7" s="64" t="s">
        <v>46</v>
      </c>
      <c r="AH7" s="64" t="s">
        <v>47</v>
      </c>
      <c r="AI7" s="64" t="s">
        <v>48</v>
      </c>
      <c r="AJ7" s="64" t="s">
        <v>49</v>
      </c>
      <c r="AK7" s="64" t="s">
        <v>50</v>
      </c>
      <c r="AL7" s="64" t="s">
        <v>51</v>
      </c>
      <c r="AM7" s="64" t="s">
        <v>52</v>
      </c>
      <c r="AN7" s="81" t="s">
        <v>69</v>
      </c>
      <c r="AO7" s="81" t="s">
        <v>12</v>
      </c>
    </row>
    <row r="8" spans="1:84" s="56" customFormat="1" ht="115.5" customHeight="1" x14ac:dyDescent="0.25">
      <c r="A8" s="82"/>
      <c r="B8" s="64" t="s">
        <v>14</v>
      </c>
      <c r="C8" s="64" t="s">
        <v>0</v>
      </c>
      <c r="D8" s="64" t="s">
        <v>63</v>
      </c>
      <c r="E8" s="64" t="s">
        <v>53</v>
      </c>
      <c r="F8" s="64" t="s">
        <v>1</v>
      </c>
      <c r="G8" s="64" t="s">
        <v>54</v>
      </c>
      <c r="H8" s="64" t="s">
        <v>64</v>
      </c>
      <c r="I8" s="64" t="s">
        <v>15</v>
      </c>
      <c r="J8" s="64" t="s">
        <v>65</v>
      </c>
      <c r="K8" s="64" t="s">
        <v>16</v>
      </c>
      <c r="L8" s="64" t="s">
        <v>17</v>
      </c>
      <c r="M8" s="64" t="s">
        <v>66</v>
      </c>
      <c r="N8" s="64" t="s">
        <v>67</v>
      </c>
      <c r="O8" s="64" t="s">
        <v>68</v>
      </c>
      <c r="P8" s="64" t="s">
        <v>18</v>
      </c>
      <c r="Q8" s="64" t="s">
        <v>55</v>
      </c>
      <c r="R8" s="64" t="s">
        <v>19</v>
      </c>
      <c r="S8" s="82"/>
      <c r="T8" s="82"/>
      <c r="U8" s="26"/>
      <c r="V8" s="82"/>
      <c r="W8" s="64" t="s">
        <v>14</v>
      </c>
      <c r="X8" s="64" t="s">
        <v>0</v>
      </c>
      <c r="Y8" s="64" t="s">
        <v>63</v>
      </c>
      <c r="Z8" s="64" t="s">
        <v>53</v>
      </c>
      <c r="AA8" s="64" t="s">
        <v>1</v>
      </c>
      <c r="AB8" s="64" t="s">
        <v>54</v>
      </c>
      <c r="AC8" s="64" t="s">
        <v>64</v>
      </c>
      <c r="AD8" s="64" t="s">
        <v>15</v>
      </c>
      <c r="AE8" s="64" t="s">
        <v>65</v>
      </c>
      <c r="AF8" s="64" t="s">
        <v>16</v>
      </c>
      <c r="AG8" s="64" t="s">
        <v>17</v>
      </c>
      <c r="AH8" s="64" t="s">
        <v>66</v>
      </c>
      <c r="AI8" s="64" t="s">
        <v>67</v>
      </c>
      <c r="AJ8" s="64" t="s">
        <v>68</v>
      </c>
      <c r="AK8" s="64" t="s">
        <v>18</v>
      </c>
      <c r="AL8" s="64" t="s">
        <v>55</v>
      </c>
      <c r="AM8" s="64" t="s">
        <v>19</v>
      </c>
      <c r="AN8" s="82"/>
      <c r="AO8" s="82"/>
      <c r="AP8" s="26"/>
      <c r="AQ8" s="26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pans="1:84" s="59" customFormat="1" ht="15.75" customHeight="1" x14ac:dyDescent="0.25">
      <c r="A9" s="40">
        <v>41275</v>
      </c>
      <c r="B9" s="27">
        <v>106.21173413061183</v>
      </c>
      <c r="C9" s="27">
        <v>103.94054410775169</v>
      </c>
      <c r="D9" s="27">
        <v>104.45263434878392</v>
      </c>
      <c r="E9" s="27">
        <v>96.254548266103711</v>
      </c>
      <c r="F9" s="27">
        <v>88.999942827528642</v>
      </c>
      <c r="G9" s="27">
        <v>98.115330687271921</v>
      </c>
      <c r="H9" s="27">
        <v>98.310863114772062</v>
      </c>
      <c r="I9" s="27">
        <v>89.993015061672736</v>
      </c>
      <c r="J9" s="27">
        <v>93.531363651700431</v>
      </c>
      <c r="K9" s="27">
        <v>110.3128112882989</v>
      </c>
      <c r="L9" s="27">
        <v>97.617312917854122</v>
      </c>
      <c r="M9" s="27">
        <v>91.076817079533782</v>
      </c>
      <c r="N9" s="27">
        <v>96.977147686239149</v>
      </c>
      <c r="O9" s="27">
        <v>95.114252345821953</v>
      </c>
      <c r="P9" s="27">
        <v>101.36570750076579</v>
      </c>
      <c r="Q9" s="27">
        <v>91.563721483536398</v>
      </c>
      <c r="R9" s="27">
        <v>95.645702220925628</v>
      </c>
      <c r="S9" s="27">
        <v>99.314447261864515</v>
      </c>
      <c r="T9" s="27">
        <v>99.072700887590386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59" customFormat="1" ht="15.75" x14ac:dyDescent="0.25">
      <c r="A10" s="40">
        <v>41306</v>
      </c>
      <c r="B10" s="27">
        <v>107.71376879214456</v>
      </c>
      <c r="C10" s="27">
        <v>90.002566239366047</v>
      </c>
      <c r="D10" s="27">
        <v>100.7808651189966</v>
      </c>
      <c r="E10" s="27">
        <v>90.348003184272102</v>
      </c>
      <c r="F10" s="27">
        <v>92.327373283954913</v>
      </c>
      <c r="G10" s="27">
        <v>98.122455680207295</v>
      </c>
      <c r="H10" s="27">
        <v>98.553714248897833</v>
      </c>
      <c r="I10" s="27">
        <v>86.047616522937631</v>
      </c>
      <c r="J10" s="27">
        <v>93.644939326488043</v>
      </c>
      <c r="K10" s="27">
        <v>95.711988993493364</v>
      </c>
      <c r="L10" s="27">
        <v>97.913760370023653</v>
      </c>
      <c r="M10" s="27">
        <v>92.355671267907567</v>
      </c>
      <c r="N10" s="27">
        <v>100.21840932127763</v>
      </c>
      <c r="O10" s="27">
        <v>98.382397580555264</v>
      </c>
      <c r="P10" s="27">
        <v>118.66068256734484</v>
      </c>
      <c r="Q10" s="27">
        <v>93.521823144659649</v>
      </c>
      <c r="R10" s="27">
        <v>93.305830759389337</v>
      </c>
      <c r="S10" s="27">
        <v>98.131177504365695</v>
      </c>
      <c r="T10" s="27">
        <v>98.812272268444829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59" customFormat="1" ht="15.75" x14ac:dyDescent="0.25">
      <c r="A11" s="40">
        <v>41334</v>
      </c>
      <c r="B11" s="27">
        <v>114.23972508928044</v>
      </c>
      <c r="C11" s="27">
        <v>95.990739484824644</v>
      </c>
      <c r="D11" s="27">
        <v>104.52714853194205</v>
      </c>
      <c r="E11" s="27">
        <v>93.536003922690696</v>
      </c>
      <c r="F11" s="27">
        <v>89.411110732225538</v>
      </c>
      <c r="G11" s="27">
        <v>100.41762085897822</v>
      </c>
      <c r="H11" s="27">
        <v>102.17568961730237</v>
      </c>
      <c r="I11" s="27">
        <v>102.57932565874937</v>
      </c>
      <c r="J11" s="27">
        <v>92.286211530027742</v>
      </c>
      <c r="K11" s="27">
        <v>101.08831111560666</v>
      </c>
      <c r="L11" s="27">
        <v>99.09430025668749</v>
      </c>
      <c r="M11" s="27">
        <v>96.82763041488343</v>
      </c>
      <c r="N11" s="27">
        <v>105.58795711740024</v>
      </c>
      <c r="O11" s="27">
        <v>100.37567983659154</v>
      </c>
      <c r="P11" s="27">
        <v>117.12184128809299</v>
      </c>
      <c r="Q11" s="27">
        <v>95.362471798462309</v>
      </c>
      <c r="R11" s="27">
        <v>95.775026776341079</v>
      </c>
      <c r="S11" s="27">
        <v>98.036591556678275</v>
      </c>
      <c r="T11" s="27">
        <v>101.71838828509887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M11" s="5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59" customFormat="1" ht="15.75" x14ac:dyDescent="0.25">
      <c r="A12" s="40">
        <v>41365</v>
      </c>
      <c r="B12" s="27">
        <v>106.34565192636923</v>
      </c>
      <c r="C12" s="27">
        <v>90.927537428159823</v>
      </c>
      <c r="D12" s="27">
        <v>104.26046670473077</v>
      </c>
      <c r="E12" s="27">
        <v>91.430482040053263</v>
      </c>
      <c r="F12" s="27">
        <v>100.20876049058225</v>
      </c>
      <c r="G12" s="27">
        <v>101.47276687335651</v>
      </c>
      <c r="H12" s="27">
        <v>103.29603366641315</v>
      </c>
      <c r="I12" s="27">
        <v>92.3547204004892</v>
      </c>
      <c r="J12" s="27">
        <v>102.91709305168268</v>
      </c>
      <c r="K12" s="27">
        <v>96.317109197386657</v>
      </c>
      <c r="L12" s="27">
        <v>99.61419759122262</v>
      </c>
      <c r="M12" s="27">
        <v>102.05642826111404</v>
      </c>
      <c r="N12" s="27">
        <v>103.46906755176238</v>
      </c>
      <c r="O12" s="27">
        <v>99.372314073788658</v>
      </c>
      <c r="P12" s="27">
        <v>101.66025634355327</v>
      </c>
      <c r="Q12" s="27">
        <v>96.389775736557709</v>
      </c>
      <c r="R12" s="27">
        <v>102.09184700025587</v>
      </c>
      <c r="S12" s="27">
        <v>99.047070520679767</v>
      </c>
      <c r="T12" s="27">
        <v>101.19799757159093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M12" s="57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59" customFormat="1" ht="15.75" x14ac:dyDescent="0.25">
      <c r="A13" s="40">
        <v>41395</v>
      </c>
      <c r="B13" s="27">
        <v>99.297014453867305</v>
      </c>
      <c r="C13" s="27">
        <v>102.9566292474661</v>
      </c>
      <c r="D13" s="27">
        <v>102.87968616610127</v>
      </c>
      <c r="E13" s="27">
        <v>90.990066343153501</v>
      </c>
      <c r="F13" s="27">
        <v>105.38414588248612</v>
      </c>
      <c r="G13" s="27">
        <v>99.42974909061563</v>
      </c>
      <c r="H13" s="27">
        <v>100.30034562831753</v>
      </c>
      <c r="I13" s="27">
        <v>100.24947176736607</v>
      </c>
      <c r="J13" s="27">
        <v>95.743895693204152</v>
      </c>
      <c r="K13" s="27">
        <v>92.558901249516595</v>
      </c>
      <c r="L13" s="27">
        <v>99.539712511372414</v>
      </c>
      <c r="M13" s="27">
        <v>99.456992097826941</v>
      </c>
      <c r="N13" s="27">
        <v>98.101579394963196</v>
      </c>
      <c r="O13" s="27">
        <v>99.759784955208829</v>
      </c>
      <c r="P13" s="27">
        <v>95.08932462446964</v>
      </c>
      <c r="Q13" s="27">
        <v>103.30738476791694</v>
      </c>
      <c r="R13" s="27">
        <v>100.53149849400893</v>
      </c>
      <c r="S13" s="27">
        <v>98.76073936285016</v>
      </c>
      <c r="T13" s="27">
        <v>99.504551038038443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M13" s="57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59" customFormat="1" ht="15.75" x14ac:dyDescent="0.25">
      <c r="A14" s="40">
        <v>41426</v>
      </c>
      <c r="B14" s="27">
        <v>91.639772905697697</v>
      </c>
      <c r="C14" s="27">
        <v>91.662719671121963</v>
      </c>
      <c r="D14" s="27">
        <v>94.303306622421118</v>
      </c>
      <c r="E14" s="27">
        <v>92.329919511937817</v>
      </c>
      <c r="F14" s="27">
        <v>101.0235590569762</v>
      </c>
      <c r="G14" s="27">
        <v>97.343072922429542</v>
      </c>
      <c r="H14" s="27">
        <v>95.566803344493295</v>
      </c>
      <c r="I14" s="27">
        <v>100.48842370813924</v>
      </c>
      <c r="J14" s="27">
        <v>100.90962521717005</v>
      </c>
      <c r="K14" s="27">
        <v>106.31116235785869</v>
      </c>
      <c r="L14" s="27">
        <v>99.337421485785597</v>
      </c>
      <c r="M14" s="27">
        <v>96.018837899756363</v>
      </c>
      <c r="N14" s="27">
        <v>91.736688164710628</v>
      </c>
      <c r="O14" s="27">
        <v>100.24432623387854</v>
      </c>
      <c r="P14" s="27">
        <v>95.67600509457273</v>
      </c>
      <c r="Q14" s="27">
        <v>98.691924310876743</v>
      </c>
      <c r="R14" s="27">
        <v>95.942631150055675</v>
      </c>
      <c r="S14" s="27">
        <v>97.341908627143397</v>
      </c>
      <c r="T14" s="27">
        <v>96.717538601577743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M14" s="57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59" customFormat="1" ht="15.75" x14ac:dyDescent="0.25">
      <c r="A15" s="40">
        <v>41456</v>
      </c>
      <c r="B15" s="27">
        <v>92.166142348766229</v>
      </c>
      <c r="C15" s="27">
        <v>99.160098428802755</v>
      </c>
      <c r="D15" s="27">
        <v>98.357516926082781</v>
      </c>
      <c r="E15" s="27">
        <v>99.555160596865306</v>
      </c>
      <c r="F15" s="27">
        <v>99.984238826471213</v>
      </c>
      <c r="G15" s="27">
        <v>98.200944473260293</v>
      </c>
      <c r="H15" s="27">
        <v>95.880622569910557</v>
      </c>
      <c r="I15" s="27">
        <v>102.23551907819241</v>
      </c>
      <c r="J15" s="27">
        <v>99.469790006900425</v>
      </c>
      <c r="K15" s="27">
        <v>98.70355896617427</v>
      </c>
      <c r="L15" s="27">
        <v>100.05186626830958</v>
      </c>
      <c r="M15" s="27">
        <v>100.3837899827158</v>
      </c>
      <c r="N15" s="27">
        <v>94.238057578429789</v>
      </c>
      <c r="O15" s="27">
        <v>100.18994452085556</v>
      </c>
      <c r="P15" s="27">
        <v>105.04604502795458</v>
      </c>
      <c r="Q15" s="27">
        <v>105.4659233776302</v>
      </c>
      <c r="R15" s="27">
        <v>103.29930147303705</v>
      </c>
      <c r="S15" s="27">
        <v>97.815714062859229</v>
      </c>
      <c r="T15" s="27">
        <v>98.644208765917128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M15" s="57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59" customFormat="1" ht="15.75" x14ac:dyDescent="0.25">
      <c r="A16" s="40">
        <v>41487</v>
      </c>
      <c r="B16" s="27">
        <v>95.24846658292212</v>
      </c>
      <c r="C16" s="27">
        <v>94.584898076821204</v>
      </c>
      <c r="D16" s="27">
        <v>94.734547339138302</v>
      </c>
      <c r="E16" s="27">
        <v>100.14249567498447</v>
      </c>
      <c r="F16" s="27">
        <v>103.97735482730168</v>
      </c>
      <c r="G16" s="27">
        <v>99.614506811148715</v>
      </c>
      <c r="H16" s="27">
        <v>96.04351086113887</v>
      </c>
      <c r="I16" s="27">
        <v>101.46774082203845</v>
      </c>
      <c r="J16" s="27">
        <v>98.59979096575087</v>
      </c>
      <c r="K16" s="27">
        <v>94.770374444925238</v>
      </c>
      <c r="L16" s="27">
        <v>100.29798491212676</v>
      </c>
      <c r="M16" s="27">
        <v>98.376979881465502</v>
      </c>
      <c r="N16" s="27">
        <v>89.830440103651213</v>
      </c>
      <c r="O16" s="27">
        <v>100.25144960142896</v>
      </c>
      <c r="P16" s="27">
        <v>106.32077206765594</v>
      </c>
      <c r="Q16" s="27">
        <v>109.78865119260939</v>
      </c>
      <c r="R16" s="27">
        <v>103.41364770117161</v>
      </c>
      <c r="S16" s="27">
        <v>98.884513524483353</v>
      </c>
      <c r="T16" s="27">
        <v>98.670744443746798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M16" s="57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59" customFormat="1" ht="15.75" x14ac:dyDescent="0.25">
      <c r="A17" s="40">
        <v>41518</v>
      </c>
      <c r="B17" s="27">
        <v>91.404991180227</v>
      </c>
      <c r="C17" s="27">
        <v>92.300542064495602</v>
      </c>
      <c r="D17" s="27">
        <v>91.093278752298744</v>
      </c>
      <c r="E17" s="27">
        <v>107.90403518702622</v>
      </c>
      <c r="F17" s="27">
        <v>100.04238073803432</v>
      </c>
      <c r="G17" s="27">
        <v>100.36780849024916</v>
      </c>
      <c r="H17" s="27">
        <v>97.343572119493686</v>
      </c>
      <c r="I17" s="27">
        <v>96.073640585850185</v>
      </c>
      <c r="J17" s="27">
        <v>95.761300125711784</v>
      </c>
      <c r="K17" s="27">
        <v>103.54420090924722</v>
      </c>
      <c r="L17" s="27">
        <v>100.44285701464773</v>
      </c>
      <c r="M17" s="27">
        <v>94.849786178875021</v>
      </c>
      <c r="N17" s="27">
        <v>93.158561024751037</v>
      </c>
      <c r="O17" s="27">
        <v>101.57972120513503</v>
      </c>
      <c r="P17" s="27">
        <v>99.333064656528265</v>
      </c>
      <c r="Q17" s="27">
        <v>99.347306173963219</v>
      </c>
      <c r="R17" s="27">
        <v>105.63426973768605</v>
      </c>
      <c r="S17" s="27">
        <v>100.67637926689206</v>
      </c>
      <c r="T17" s="27">
        <v>97.71705858221317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M17" s="5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59" customFormat="1" ht="15.75" x14ac:dyDescent="0.25">
      <c r="A18" s="40">
        <v>41548</v>
      </c>
      <c r="B18" s="27">
        <v>91.260948023467535</v>
      </c>
      <c r="C18" s="27">
        <v>104.17327565031438</v>
      </c>
      <c r="D18" s="27">
        <v>95.717101116359231</v>
      </c>
      <c r="E18" s="27">
        <v>111.22550551764587</v>
      </c>
      <c r="F18" s="27">
        <v>104.63798730383094</v>
      </c>
      <c r="G18" s="27">
        <v>101.08724297242733</v>
      </c>
      <c r="H18" s="27">
        <v>99.895121001916422</v>
      </c>
      <c r="I18" s="27">
        <v>103.18443591687947</v>
      </c>
      <c r="J18" s="27">
        <v>107.57138939928012</v>
      </c>
      <c r="K18" s="27">
        <v>92.793840710342394</v>
      </c>
      <c r="L18" s="27">
        <v>101.36145561493812</v>
      </c>
      <c r="M18" s="27">
        <v>105.73967569983635</v>
      </c>
      <c r="N18" s="27">
        <v>97.059938902053972</v>
      </c>
      <c r="O18" s="27">
        <v>101.35647845738913</v>
      </c>
      <c r="P18" s="27">
        <v>85.427226237736178</v>
      </c>
      <c r="Q18" s="27">
        <v>99.490847420315845</v>
      </c>
      <c r="R18" s="27">
        <v>106.61918346219394</v>
      </c>
      <c r="S18" s="27">
        <v>103.28945863961178</v>
      </c>
      <c r="T18" s="27">
        <v>99.481791036323742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M18" s="5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59" customFormat="1" ht="15.75" x14ac:dyDescent="0.25">
      <c r="A19" s="40">
        <v>41579</v>
      </c>
      <c r="B19" s="27">
        <v>98.212361411939497</v>
      </c>
      <c r="C19" s="27">
        <v>109.0231428715998</v>
      </c>
      <c r="D19" s="27">
        <v>101.83986801994394</v>
      </c>
      <c r="E19" s="27">
        <v>111.38512685784636</v>
      </c>
      <c r="F19" s="27">
        <v>108.31757173168685</v>
      </c>
      <c r="G19" s="27">
        <v>102.59171388747154</v>
      </c>
      <c r="H19" s="27">
        <v>103.41407849223927</v>
      </c>
      <c r="I19" s="27">
        <v>103.87786921353648</v>
      </c>
      <c r="J19" s="27">
        <v>101.407836369135</v>
      </c>
      <c r="K19" s="27">
        <v>107.30891550564949</v>
      </c>
      <c r="L19" s="27">
        <v>101.77934190209984</v>
      </c>
      <c r="M19" s="27">
        <v>107.62148544519789</v>
      </c>
      <c r="N19" s="27">
        <v>106.98588317975783</v>
      </c>
      <c r="O19" s="27">
        <v>101.4949024560063</v>
      </c>
      <c r="P19" s="27">
        <v>82.639537936360213</v>
      </c>
      <c r="Q19" s="27">
        <v>104.30833470689893</v>
      </c>
      <c r="R19" s="27">
        <v>101.07764609089153</v>
      </c>
      <c r="S19" s="27">
        <v>104.26809125173826</v>
      </c>
      <c r="T19" s="27">
        <v>102.16308233354098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59" customFormat="1" ht="15.75" x14ac:dyDescent="0.25">
      <c r="A20" s="41">
        <v>41609</v>
      </c>
      <c r="B20" s="28">
        <v>106.25942315470654</v>
      </c>
      <c r="C20" s="28">
        <v>125.27730672927611</v>
      </c>
      <c r="D20" s="28">
        <v>107.05358035320114</v>
      </c>
      <c r="E20" s="28">
        <v>114.8986528974206</v>
      </c>
      <c r="F20" s="28">
        <v>105.68557429892145</v>
      </c>
      <c r="G20" s="28">
        <v>103.23678725258387</v>
      </c>
      <c r="H20" s="28">
        <v>109.21964533510493</v>
      </c>
      <c r="I20" s="28">
        <v>121.4482212641486</v>
      </c>
      <c r="J20" s="28">
        <v>118.15676466294882</v>
      </c>
      <c r="K20" s="28">
        <v>100.57882526150021</v>
      </c>
      <c r="L20" s="28">
        <v>102.94978915493216</v>
      </c>
      <c r="M20" s="28">
        <v>115.23590579088743</v>
      </c>
      <c r="N20" s="28">
        <v>122.63626997500312</v>
      </c>
      <c r="O20" s="28">
        <v>101.87874873334036</v>
      </c>
      <c r="P20" s="28">
        <v>91.659536654965507</v>
      </c>
      <c r="Q20" s="28">
        <v>102.76183588657264</v>
      </c>
      <c r="R20" s="28">
        <v>96.663415134043291</v>
      </c>
      <c r="S20" s="28">
        <v>104.43390842083353</v>
      </c>
      <c r="T20" s="28">
        <v>106.29966618591686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M20" s="57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15.75" x14ac:dyDescent="0.25">
      <c r="A21" s="42">
        <v>41640</v>
      </c>
      <c r="B21" s="29">
        <v>107.3242296954197</v>
      </c>
      <c r="C21" s="29">
        <v>120.75119432354904</v>
      </c>
      <c r="D21" s="29">
        <v>104.41514137000017</v>
      </c>
      <c r="E21" s="29">
        <v>110.25725579545622</v>
      </c>
      <c r="F21" s="29">
        <v>98.111040055691106</v>
      </c>
      <c r="G21" s="29">
        <v>101.50645867378527</v>
      </c>
      <c r="H21" s="29">
        <v>101.61661974734972</v>
      </c>
      <c r="I21" s="29">
        <v>93.759866302584257</v>
      </c>
      <c r="J21" s="29">
        <v>99.606814173395506</v>
      </c>
      <c r="K21" s="29">
        <v>114.03365772698936</v>
      </c>
      <c r="L21" s="29">
        <v>101.66637767407221</v>
      </c>
      <c r="M21" s="29">
        <v>99.121563515446027</v>
      </c>
      <c r="N21" s="29">
        <v>101.21835161611915</v>
      </c>
      <c r="O21" s="29">
        <v>98.280791262873905</v>
      </c>
      <c r="P21" s="29">
        <v>101.69299168499812</v>
      </c>
      <c r="Q21" s="29">
        <v>100.33145291313778</v>
      </c>
      <c r="R21" s="29">
        <v>97.377678380386826</v>
      </c>
      <c r="S21" s="29">
        <v>103.11359032156055</v>
      </c>
      <c r="T21" s="29">
        <v>102.74952132791037</v>
      </c>
      <c r="U21" s="23"/>
      <c r="V21" s="42">
        <v>41640</v>
      </c>
      <c r="W21" s="29">
        <f t="shared" ref="W21:W84" si="0">B21/B9*100-100</f>
        <v>1.047431881151482</v>
      </c>
      <c r="X21" s="29">
        <f t="shared" ref="X21:X84" si="1">C21/C9*100-100</f>
        <v>16.173332899210465</v>
      </c>
      <c r="Y21" s="29">
        <f t="shared" ref="Y21:Y84" si="2">D21/D9*100-100</f>
        <v>-3.589471823042345E-2</v>
      </c>
      <c r="Z21" s="29">
        <f t="shared" ref="Z21:Z84" si="3">E21/E9*100-100</f>
        <v>14.54758012124357</v>
      </c>
      <c r="AA21" s="29">
        <f t="shared" ref="AA21:AA84" si="4">F21/F9*100-100</f>
        <v>10.237194473055666</v>
      </c>
      <c r="AB21" s="29">
        <f t="shared" ref="AB21:AB84" si="5">G21/G9*100-100</f>
        <v>3.4562671936785136</v>
      </c>
      <c r="AC21" s="29">
        <f t="shared" ref="AC21:AC84" si="6">H21/H9*100-100</f>
        <v>3.3625547857497651</v>
      </c>
      <c r="AD21" s="29">
        <f t="shared" ref="AD21:AD84" si="7">I21/I9*100-100</f>
        <v>4.1857151228126668</v>
      </c>
      <c r="AE21" s="29">
        <f t="shared" ref="AE21:AE84" si="8">J21/J9*100-100</f>
        <v>6.4956291499387504</v>
      </c>
      <c r="AF21" s="29">
        <f t="shared" ref="AF21:AF84" si="9">K21/K9*100-100</f>
        <v>3.3729957520220779</v>
      </c>
      <c r="AG21" s="29">
        <f t="shared" ref="AG21:AG84" si="10">L21/L9*100-100</f>
        <v>4.1478961417688538</v>
      </c>
      <c r="AH21" s="29">
        <f t="shared" ref="AH21:AH84" si="11">M21/M9*100-100</f>
        <v>8.8329244410101637</v>
      </c>
      <c r="AI21" s="29">
        <f t="shared" ref="AI21:AI84" si="12">N21/N9*100-100</f>
        <v>4.373405519826207</v>
      </c>
      <c r="AJ21" s="29">
        <f t="shared" ref="AJ21:AJ84" si="13">O21/O9*100-100</f>
        <v>3.3291949828285112</v>
      </c>
      <c r="AK21" s="29">
        <f t="shared" ref="AK21:AK84" si="14">P21/P9*100-100</f>
        <v>0.3228746607721007</v>
      </c>
      <c r="AL21" s="29">
        <f t="shared" ref="AL21:AL84" si="15">Q21/Q9*100-100</f>
        <v>9.5755516350193943</v>
      </c>
      <c r="AM21" s="29">
        <f t="shared" ref="AM21:AM84" si="16">R21/R9*100-100</f>
        <v>1.8108248664018447</v>
      </c>
      <c r="AN21" s="29">
        <f t="shared" ref="AN21:AN84" si="17">S21/S9*100-100</f>
        <v>3.8253679745895823</v>
      </c>
      <c r="AO21" s="29">
        <f t="shared" ref="AO21:AO84" si="18">T21/T9*100-100</f>
        <v>3.7112346866285293</v>
      </c>
      <c r="AP21" s="23"/>
      <c r="AQ21" s="23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M21" s="5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15.75" x14ac:dyDescent="0.25">
      <c r="A22" s="43">
        <v>41671</v>
      </c>
      <c r="B22" s="31">
        <v>108.48427359091558</v>
      </c>
      <c r="C22" s="31">
        <v>133.7654883709512</v>
      </c>
      <c r="D22" s="31">
        <v>103.60948939266395</v>
      </c>
      <c r="E22" s="31">
        <v>98.836820744994895</v>
      </c>
      <c r="F22" s="31">
        <v>103.36722609491306</v>
      </c>
      <c r="G22" s="31">
        <v>100.11800738386358</v>
      </c>
      <c r="H22" s="31">
        <v>102.56720726263447</v>
      </c>
      <c r="I22" s="31">
        <v>91.589405924312729</v>
      </c>
      <c r="J22" s="31">
        <v>93.82925314008267</v>
      </c>
      <c r="K22" s="31">
        <v>96.342724803326831</v>
      </c>
      <c r="L22" s="31">
        <v>101.88041823888629</v>
      </c>
      <c r="M22" s="31">
        <v>97.581779527073479</v>
      </c>
      <c r="N22" s="31">
        <v>102.1542595259024</v>
      </c>
      <c r="O22" s="31">
        <v>101.15138275359941</v>
      </c>
      <c r="P22" s="31">
        <v>119.87907302821068</v>
      </c>
      <c r="Q22" s="31">
        <v>105.55363683183344</v>
      </c>
      <c r="R22" s="31">
        <v>97.354809673689815</v>
      </c>
      <c r="S22" s="31">
        <v>100.75617229233976</v>
      </c>
      <c r="T22" s="31">
        <v>102.56879007445305</v>
      </c>
      <c r="U22" s="23"/>
      <c r="V22" s="43">
        <v>41671</v>
      </c>
      <c r="W22" s="31">
        <f t="shared" si="0"/>
        <v>0.71532619033862943</v>
      </c>
      <c r="X22" s="31">
        <f t="shared" si="1"/>
        <v>48.624082579151803</v>
      </c>
      <c r="Y22" s="31">
        <f t="shared" si="2"/>
        <v>2.8067076724609024</v>
      </c>
      <c r="Z22" s="31">
        <f t="shared" si="3"/>
        <v>9.3956891813194261</v>
      </c>
      <c r="AA22" s="31">
        <f t="shared" si="4"/>
        <v>11.957291124274533</v>
      </c>
      <c r="AB22" s="31">
        <f t="shared" si="5"/>
        <v>2.0337359983733307</v>
      </c>
      <c r="AC22" s="31">
        <f t="shared" si="6"/>
        <v>4.0723914307283735</v>
      </c>
      <c r="AD22" s="31">
        <f t="shared" si="7"/>
        <v>6.4403752542033743</v>
      </c>
      <c r="AE22" s="31">
        <f t="shared" si="8"/>
        <v>0.19682196915312034</v>
      </c>
      <c r="AF22" s="31">
        <f t="shared" si="9"/>
        <v>0.65899352470498229</v>
      </c>
      <c r="AG22" s="31">
        <f t="shared" si="10"/>
        <v>4.0511750890501332</v>
      </c>
      <c r="AH22" s="31">
        <f t="shared" si="11"/>
        <v>5.6586760590001006</v>
      </c>
      <c r="AI22" s="31">
        <f t="shared" si="12"/>
        <v>1.9316313417217401</v>
      </c>
      <c r="AJ22" s="31">
        <f t="shared" si="13"/>
        <v>2.8145128001956863</v>
      </c>
      <c r="AK22" s="31">
        <f t="shared" si="14"/>
        <v>1.0267853129652735</v>
      </c>
      <c r="AL22" s="31">
        <f t="shared" si="15"/>
        <v>12.865247150457023</v>
      </c>
      <c r="AM22" s="31">
        <f t="shared" si="16"/>
        <v>4.3394704075265196</v>
      </c>
      <c r="AN22" s="31">
        <f t="shared" si="17"/>
        <v>2.6749855191101375</v>
      </c>
      <c r="AO22" s="31">
        <f t="shared" si="18"/>
        <v>3.8016713104247088</v>
      </c>
      <c r="AP22" s="23"/>
      <c r="AQ22" s="23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M22" s="5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15.75" x14ac:dyDescent="0.25">
      <c r="A23" s="43">
        <v>41699</v>
      </c>
      <c r="B23" s="31">
        <v>117.03327668075768</v>
      </c>
      <c r="C23" s="31">
        <v>135.81258916755715</v>
      </c>
      <c r="D23" s="31">
        <v>108.80523983022705</v>
      </c>
      <c r="E23" s="31">
        <v>107.25412722405537</v>
      </c>
      <c r="F23" s="31">
        <v>100.02678393008401</v>
      </c>
      <c r="G23" s="31">
        <v>102.16394009251486</v>
      </c>
      <c r="H23" s="31">
        <v>105.8732089545677</v>
      </c>
      <c r="I23" s="31">
        <v>102.02648683101378</v>
      </c>
      <c r="J23" s="31">
        <v>98.698838829776378</v>
      </c>
      <c r="K23" s="31">
        <v>112.08900761895455</v>
      </c>
      <c r="L23" s="31">
        <v>103.32645273294203</v>
      </c>
      <c r="M23" s="31">
        <v>103.74037997224622</v>
      </c>
      <c r="N23" s="31">
        <v>112.58249973089795</v>
      </c>
      <c r="O23" s="31">
        <v>102.65998844625601</v>
      </c>
      <c r="P23" s="31">
        <v>118.77417693570231</v>
      </c>
      <c r="Q23" s="31">
        <v>106.60246150185515</v>
      </c>
      <c r="R23" s="31">
        <v>104.6295273553243</v>
      </c>
      <c r="S23" s="31">
        <v>99.919307457025965</v>
      </c>
      <c r="T23" s="31">
        <v>106.75557952021751</v>
      </c>
      <c r="U23" s="23"/>
      <c r="V23" s="43">
        <v>41699</v>
      </c>
      <c r="W23" s="31">
        <f t="shared" si="0"/>
        <v>2.4453416614002066</v>
      </c>
      <c r="X23" s="31">
        <f t="shared" si="1"/>
        <v>41.485095225282663</v>
      </c>
      <c r="Y23" s="31">
        <f t="shared" si="2"/>
        <v>4.0928039828597207</v>
      </c>
      <c r="Z23" s="31">
        <f t="shared" si="3"/>
        <v>14.666142154953477</v>
      </c>
      <c r="AA23" s="31">
        <f t="shared" si="4"/>
        <v>11.872879232706325</v>
      </c>
      <c r="AB23" s="31">
        <f t="shared" si="5"/>
        <v>1.7390565705485983</v>
      </c>
      <c r="AC23" s="31">
        <f t="shared" si="6"/>
        <v>3.6187857905479746</v>
      </c>
      <c r="AD23" s="31">
        <f t="shared" si="7"/>
        <v>-0.53893786509642894</v>
      </c>
      <c r="AE23" s="31">
        <f t="shared" si="8"/>
        <v>6.9486299127818398</v>
      </c>
      <c r="AF23" s="31">
        <f t="shared" si="9"/>
        <v>10.882263618755374</v>
      </c>
      <c r="AG23" s="31">
        <f t="shared" si="10"/>
        <v>4.2708334034266926</v>
      </c>
      <c r="AH23" s="31">
        <f t="shared" si="11"/>
        <v>7.1392323944552913</v>
      </c>
      <c r="AI23" s="31">
        <f t="shared" si="12"/>
        <v>6.624375359133694</v>
      </c>
      <c r="AJ23" s="31">
        <f t="shared" si="13"/>
        <v>2.2757590418149647</v>
      </c>
      <c r="AK23" s="31">
        <f t="shared" si="14"/>
        <v>1.4107835305841547</v>
      </c>
      <c r="AL23" s="31">
        <f t="shared" si="15"/>
        <v>11.78659643716793</v>
      </c>
      <c r="AM23" s="31">
        <f t="shared" si="16"/>
        <v>9.2451037363432249</v>
      </c>
      <c r="AN23" s="31">
        <f t="shared" si="17"/>
        <v>1.9204216205937996</v>
      </c>
      <c r="AO23" s="31">
        <f t="shared" si="18"/>
        <v>4.952095014522115</v>
      </c>
      <c r="AP23" s="23"/>
      <c r="AQ23" s="23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15.75" x14ac:dyDescent="0.25">
      <c r="A24" s="43">
        <v>41730</v>
      </c>
      <c r="B24" s="31">
        <v>106.51134346643151</v>
      </c>
      <c r="C24" s="31">
        <v>156.36887241912484</v>
      </c>
      <c r="D24" s="31">
        <v>105.55542122636346</v>
      </c>
      <c r="E24" s="31">
        <v>99.252379719616471</v>
      </c>
      <c r="F24" s="31">
        <v>105.05759506860036</v>
      </c>
      <c r="G24" s="31">
        <v>103.53443569206753</v>
      </c>
      <c r="H24" s="31">
        <v>107.14066213233973</v>
      </c>
      <c r="I24" s="31">
        <v>101.6139304758168</v>
      </c>
      <c r="J24" s="31">
        <v>104.26762172198396</v>
      </c>
      <c r="K24" s="31">
        <v>97.869919892361125</v>
      </c>
      <c r="L24" s="31">
        <v>103.68187179786399</v>
      </c>
      <c r="M24" s="31">
        <v>105.83966395121689</v>
      </c>
      <c r="N24" s="31">
        <v>105.72762658184666</v>
      </c>
      <c r="O24" s="31">
        <v>103.79052705621923</v>
      </c>
      <c r="P24" s="31">
        <v>105.19835133604236</v>
      </c>
      <c r="Q24" s="31">
        <v>108.06478080397191</v>
      </c>
      <c r="R24" s="31">
        <v>102.13822390592631</v>
      </c>
      <c r="S24" s="31">
        <v>100.48307164840242</v>
      </c>
      <c r="T24" s="31">
        <v>104.79563945457397</v>
      </c>
      <c r="U24" s="23"/>
      <c r="V24" s="43">
        <v>41730</v>
      </c>
      <c r="W24" s="31">
        <f t="shared" si="0"/>
        <v>0.15580471515374938</v>
      </c>
      <c r="X24" s="31">
        <f t="shared" si="1"/>
        <v>71.970864758840548</v>
      </c>
      <c r="Y24" s="31">
        <f t="shared" si="2"/>
        <v>1.2420379100163075</v>
      </c>
      <c r="Z24" s="31">
        <f t="shared" si="3"/>
        <v>8.555021810053077</v>
      </c>
      <c r="AA24" s="31">
        <f t="shared" si="4"/>
        <v>4.8387332148208912</v>
      </c>
      <c r="AB24" s="31">
        <f t="shared" si="5"/>
        <v>2.0317459375914098</v>
      </c>
      <c r="AC24" s="31">
        <f t="shared" si="6"/>
        <v>3.7219516853304526</v>
      </c>
      <c r="AD24" s="31">
        <f t="shared" si="7"/>
        <v>10.025703109895986</v>
      </c>
      <c r="AE24" s="31">
        <f t="shared" si="8"/>
        <v>1.3122491417660456</v>
      </c>
      <c r="AF24" s="31">
        <f t="shared" si="9"/>
        <v>1.6121857351348012</v>
      </c>
      <c r="AG24" s="31">
        <f t="shared" si="10"/>
        <v>4.083428170885341</v>
      </c>
      <c r="AH24" s="31">
        <f t="shared" si="11"/>
        <v>3.7070038159902481</v>
      </c>
      <c r="AI24" s="31">
        <f t="shared" si="12"/>
        <v>2.1828350090759159</v>
      </c>
      <c r="AJ24" s="31">
        <f t="shared" si="13"/>
        <v>4.4461206560509936</v>
      </c>
      <c r="AK24" s="31">
        <f t="shared" si="14"/>
        <v>3.4803128771703626</v>
      </c>
      <c r="AL24" s="31">
        <f t="shared" si="15"/>
        <v>12.112285746284002</v>
      </c>
      <c r="AM24" s="31">
        <f t="shared" si="16"/>
        <v>4.5426649662161367E-2</v>
      </c>
      <c r="AN24" s="31">
        <f t="shared" si="17"/>
        <v>1.4498168599775312</v>
      </c>
      <c r="AO24" s="31">
        <f t="shared" si="18"/>
        <v>3.5550524410702451</v>
      </c>
      <c r="AP24" s="23"/>
      <c r="AQ24" s="23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15.75" x14ac:dyDescent="0.25">
      <c r="A25" s="43">
        <v>41760</v>
      </c>
      <c r="B25" s="31">
        <v>101.55574757631516</v>
      </c>
      <c r="C25" s="31">
        <v>145.29141302541206</v>
      </c>
      <c r="D25" s="31">
        <v>105.7211689198283</v>
      </c>
      <c r="E25" s="31">
        <v>104.66273858987937</v>
      </c>
      <c r="F25" s="31">
        <v>109.81921138353296</v>
      </c>
      <c r="G25" s="31">
        <v>101.85855805108304</v>
      </c>
      <c r="H25" s="31">
        <v>105.88871586072119</v>
      </c>
      <c r="I25" s="31">
        <v>106.05026139802662</v>
      </c>
      <c r="J25" s="31">
        <v>99.590591591586005</v>
      </c>
      <c r="K25" s="31">
        <v>102.54486395867727</v>
      </c>
      <c r="L25" s="31">
        <v>104.0350862659146</v>
      </c>
      <c r="M25" s="31">
        <v>102.86079946906941</v>
      </c>
      <c r="N25" s="31">
        <v>106.84577915741626</v>
      </c>
      <c r="O25" s="31">
        <v>104.13796864478148</v>
      </c>
      <c r="P25" s="31">
        <v>98.7397098965141</v>
      </c>
      <c r="Q25" s="31">
        <v>108.33915090793148</v>
      </c>
      <c r="R25" s="31">
        <v>113.11584723138709</v>
      </c>
      <c r="S25" s="31">
        <v>100.16602576461298</v>
      </c>
      <c r="T25" s="31">
        <v>104.39892846844491</v>
      </c>
      <c r="U25" s="23"/>
      <c r="V25" s="43">
        <v>41760</v>
      </c>
      <c r="W25" s="31">
        <f t="shared" si="0"/>
        <v>2.2747241041141848</v>
      </c>
      <c r="X25" s="31">
        <f t="shared" si="1"/>
        <v>41.119046036550259</v>
      </c>
      <c r="Y25" s="31">
        <f t="shared" si="2"/>
        <v>2.7619473383107049</v>
      </c>
      <c r="Z25" s="31">
        <f t="shared" si="3"/>
        <v>15.026554871563363</v>
      </c>
      <c r="AA25" s="31">
        <f t="shared" si="4"/>
        <v>4.2084750641641762</v>
      </c>
      <c r="AB25" s="31">
        <f t="shared" si="5"/>
        <v>2.44273870011871</v>
      </c>
      <c r="AC25" s="31">
        <f t="shared" si="6"/>
        <v>5.5716360670505054</v>
      </c>
      <c r="AD25" s="31">
        <f t="shared" si="7"/>
        <v>5.7863543102965878</v>
      </c>
      <c r="AE25" s="31">
        <f t="shared" si="8"/>
        <v>4.0176931077757274</v>
      </c>
      <c r="AF25" s="31">
        <f t="shared" si="9"/>
        <v>10.788765396253908</v>
      </c>
      <c r="AG25" s="31">
        <f t="shared" si="10"/>
        <v>4.5161610789548945</v>
      </c>
      <c r="AH25" s="31">
        <f t="shared" si="11"/>
        <v>3.4223912260431462</v>
      </c>
      <c r="AI25" s="31">
        <f t="shared" si="12"/>
        <v>8.9134138475470905</v>
      </c>
      <c r="AJ25" s="31">
        <f t="shared" si="13"/>
        <v>4.3887260698671611</v>
      </c>
      <c r="AK25" s="31">
        <f t="shared" si="14"/>
        <v>3.8389012504407702</v>
      </c>
      <c r="AL25" s="31">
        <f t="shared" si="15"/>
        <v>4.8706742033190977</v>
      </c>
      <c r="AM25" s="31">
        <f t="shared" si="16"/>
        <v>12.517816729975536</v>
      </c>
      <c r="AN25" s="31">
        <f t="shared" si="17"/>
        <v>1.4229200903405115</v>
      </c>
      <c r="AO25" s="31">
        <f t="shared" si="18"/>
        <v>4.9187473129098009</v>
      </c>
      <c r="AP25" s="23"/>
      <c r="AQ25" s="23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15.75" x14ac:dyDescent="0.25">
      <c r="A26" s="43">
        <v>41791</v>
      </c>
      <c r="B26" s="31">
        <v>93.336877844695294</v>
      </c>
      <c r="C26" s="31">
        <v>133.38227593590955</v>
      </c>
      <c r="D26" s="31">
        <v>98.47609729392542</v>
      </c>
      <c r="E26" s="31">
        <v>106.97931799926643</v>
      </c>
      <c r="F26" s="31">
        <v>106.0895195055931</v>
      </c>
      <c r="G26" s="31">
        <v>100.16040693871069</v>
      </c>
      <c r="H26" s="31">
        <v>100.23273657758385</v>
      </c>
      <c r="I26" s="31">
        <v>103.92408456396679</v>
      </c>
      <c r="J26" s="31">
        <v>100.10068601601532</v>
      </c>
      <c r="K26" s="31">
        <v>104.79873353393117</v>
      </c>
      <c r="L26" s="31">
        <v>103.68420242255225</v>
      </c>
      <c r="M26" s="31">
        <v>98.963427444036782</v>
      </c>
      <c r="N26" s="31">
        <v>100.10746163554515</v>
      </c>
      <c r="O26" s="31">
        <v>104.30072875540593</v>
      </c>
      <c r="P26" s="31">
        <v>99.268591876592453</v>
      </c>
      <c r="Q26" s="31">
        <v>104.07025664664259</v>
      </c>
      <c r="R26" s="31">
        <v>104.35927917745752</v>
      </c>
      <c r="S26" s="31">
        <v>100.30936543087158</v>
      </c>
      <c r="T26" s="31">
        <v>101.0508509652544</v>
      </c>
      <c r="U26" s="23"/>
      <c r="V26" s="43">
        <v>41791</v>
      </c>
      <c r="W26" s="31">
        <f t="shared" si="0"/>
        <v>1.8519305375669148</v>
      </c>
      <c r="X26" s="31">
        <f t="shared" si="1"/>
        <v>45.51420295456407</v>
      </c>
      <c r="Y26" s="31">
        <f t="shared" si="2"/>
        <v>4.424861461339475</v>
      </c>
      <c r="Z26" s="31">
        <f t="shared" si="3"/>
        <v>15.866361158729816</v>
      </c>
      <c r="AA26" s="31">
        <f t="shared" si="4"/>
        <v>5.0146327212247144</v>
      </c>
      <c r="AB26" s="31">
        <f t="shared" si="5"/>
        <v>2.8942316404231718</v>
      </c>
      <c r="AC26" s="31">
        <f t="shared" si="6"/>
        <v>4.8823786815083565</v>
      </c>
      <c r="AD26" s="31">
        <f t="shared" si="7"/>
        <v>3.4189618356500091</v>
      </c>
      <c r="AE26" s="31">
        <f t="shared" si="8"/>
        <v>-0.80164721592592514</v>
      </c>
      <c r="AF26" s="31">
        <f t="shared" si="9"/>
        <v>-1.4226434838859774</v>
      </c>
      <c r="AG26" s="31">
        <f t="shared" si="10"/>
        <v>4.375773874288285</v>
      </c>
      <c r="AH26" s="31">
        <f t="shared" si="11"/>
        <v>3.0666790066284477</v>
      </c>
      <c r="AI26" s="31">
        <f t="shared" si="12"/>
        <v>9.1247827213960733</v>
      </c>
      <c r="AJ26" s="31">
        <f t="shared" si="13"/>
        <v>4.046515821816655</v>
      </c>
      <c r="AK26" s="31">
        <f t="shared" si="14"/>
        <v>3.7549506571355806</v>
      </c>
      <c r="AL26" s="31">
        <f t="shared" si="15"/>
        <v>5.449617456869376</v>
      </c>
      <c r="AM26" s="31">
        <f t="shared" si="16"/>
        <v>8.7725841229412254</v>
      </c>
      <c r="AN26" s="31">
        <f t="shared" si="17"/>
        <v>3.0484884111885151</v>
      </c>
      <c r="AO26" s="31">
        <f t="shared" si="18"/>
        <v>4.480379077395142</v>
      </c>
      <c r="AP26" s="23"/>
      <c r="AQ26" s="23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M26" s="5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15.75" x14ac:dyDescent="0.25">
      <c r="A27" s="43">
        <v>41821</v>
      </c>
      <c r="B27" s="31">
        <v>95.076591900020389</v>
      </c>
      <c r="C27" s="31">
        <v>171.723593513813</v>
      </c>
      <c r="D27" s="31">
        <v>103.58523821091306</v>
      </c>
      <c r="E27" s="31">
        <v>101.05397746685738</v>
      </c>
      <c r="F27" s="31">
        <v>106.51599623543858</v>
      </c>
      <c r="G27" s="31">
        <v>101.58831916217505</v>
      </c>
      <c r="H27" s="31">
        <v>102.24249123137692</v>
      </c>
      <c r="I27" s="31">
        <v>107.0871624973913</v>
      </c>
      <c r="J27" s="31">
        <v>103.47790348936287</v>
      </c>
      <c r="K27" s="31">
        <v>102.32029966818445</v>
      </c>
      <c r="L27" s="31">
        <v>104.30803115101526</v>
      </c>
      <c r="M27" s="31">
        <v>104.81503961837772</v>
      </c>
      <c r="N27" s="31">
        <v>102.30314723570459</v>
      </c>
      <c r="O27" s="31">
        <v>103.996666143928</v>
      </c>
      <c r="P27" s="31">
        <v>107.95815734527856</v>
      </c>
      <c r="Q27" s="31">
        <v>115.62274447349219</v>
      </c>
      <c r="R27" s="31">
        <v>102.9437415345199</v>
      </c>
      <c r="S27" s="31">
        <v>102.29489812389338</v>
      </c>
      <c r="T27" s="31">
        <v>103.77560151966355</v>
      </c>
      <c r="U27" s="23"/>
      <c r="V27" s="43">
        <v>41821</v>
      </c>
      <c r="W27" s="31">
        <f t="shared" si="0"/>
        <v>3.1578294122810462</v>
      </c>
      <c r="X27" s="31">
        <f t="shared" si="1"/>
        <v>73.178119258434435</v>
      </c>
      <c r="Y27" s="31">
        <f t="shared" si="2"/>
        <v>5.3150195818373618</v>
      </c>
      <c r="Z27" s="31">
        <f t="shared" si="3"/>
        <v>1.5055139894367926</v>
      </c>
      <c r="AA27" s="31">
        <f t="shared" si="4"/>
        <v>6.5327870528710434</v>
      </c>
      <c r="AB27" s="31">
        <f t="shared" si="5"/>
        <v>3.449431883862502</v>
      </c>
      <c r="AC27" s="31">
        <f t="shared" si="6"/>
        <v>6.6351974892816941</v>
      </c>
      <c r="AD27" s="31">
        <f t="shared" si="7"/>
        <v>4.7455556179924372</v>
      </c>
      <c r="AE27" s="31">
        <f t="shared" si="8"/>
        <v>4.0294781784342604</v>
      </c>
      <c r="AF27" s="31">
        <f t="shared" si="9"/>
        <v>3.6642454840454519</v>
      </c>
      <c r="AG27" s="31">
        <f t="shared" si="10"/>
        <v>4.2539585131694508</v>
      </c>
      <c r="AH27" s="31">
        <f t="shared" si="11"/>
        <v>4.4143079638902805</v>
      </c>
      <c r="AI27" s="31">
        <f t="shared" si="12"/>
        <v>8.5582087157968232</v>
      </c>
      <c r="AJ27" s="31">
        <f t="shared" si="13"/>
        <v>3.7995046721280801</v>
      </c>
      <c r="AK27" s="31">
        <f t="shared" si="14"/>
        <v>2.7722246149762384</v>
      </c>
      <c r="AL27" s="31">
        <f t="shared" si="15"/>
        <v>9.6304292140832786</v>
      </c>
      <c r="AM27" s="31">
        <f t="shared" si="16"/>
        <v>-0.34420362330325815</v>
      </c>
      <c r="AN27" s="31">
        <f t="shared" si="17"/>
        <v>4.5792070363619644</v>
      </c>
      <c r="AO27" s="31">
        <f t="shared" si="18"/>
        <v>5.2019199281361068</v>
      </c>
      <c r="AP27" s="23"/>
      <c r="AQ27" s="23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M27" s="57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59" customFormat="1" ht="15.75" x14ac:dyDescent="0.25">
      <c r="A28" s="43">
        <v>41852</v>
      </c>
      <c r="B28" s="31">
        <v>95.444418554866147</v>
      </c>
      <c r="C28" s="31">
        <v>147.04242743511037</v>
      </c>
      <c r="D28" s="31">
        <v>97.223988965533152</v>
      </c>
      <c r="E28" s="31">
        <v>95.200738598203699</v>
      </c>
      <c r="F28" s="31">
        <v>111.0390956470097</v>
      </c>
      <c r="G28" s="31">
        <v>103.14753962827754</v>
      </c>
      <c r="H28" s="31">
        <v>102.46502822008316</v>
      </c>
      <c r="I28" s="31">
        <v>107.67642649210872</v>
      </c>
      <c r="J28" s="31">
        <v>96.930245123150939</v>
      </c>
      <c r="K28" s="31">
        <v>101.22976824150457</v>
      </c>
      <c r="L28" s="31">
        <v>104.31309111835307</v>
      </c>
      <c r="M28" s="31">
        <v>101.51552746298265</v>
      </c>
      <c r="N28" s="31">
        <v>96.490057341574641</v>
      </c>
      <c r="O28" s="31">
        <v>104.17188956302689</v>
      </c>
      <c r="P28" s="31">
        <v>108.80829525365189</v>
      </c>
      <c r="Q28" s="31">
        <v>109.88283575888426</v>
      </c>
      <c r="R28" s="31">
        <v>102.89012409077706</v>
      </c>
      <c r="S28" s="31">
        <v>102.68059894340223</v>
      </c>
      <c r="T28" s="31">
        <v>102.20020063022108</v>
      </c>
      <c r="U28" s="23"/>
      <c r="V28" s="43">
        <v>41852</v>
      </c>
      <c r="W28" s="31">
        <f t="shared" si="0"/>
        <v>0.20572716703364335</v>
      </c>
      <c r="X28" s="31">
        <f t="shared" si="1"/>
        <v>55.460787530461289</v>
      </c>
      <c r="Y28" s="31">
        <f t="shared" si="2"/>
        <v>2.6278075911240251</v>
      </c>
      <c r="Z28" s="31">
        <f t="shared" si="3"/>
        <v>-4.9347253066464418</v>
      </c>
      <c r="AA28" s="31">
        <f t="shared" si="4"/>
        <v>6.7916142235364845</v>
      </c>
      <c r="AB28" s="31">
        <f t="shared" si="5"/>
        <v>3.546705123809744</v>
      </c>
      <c r="AC28" s="31">
        <f t="shared" si="6"/>
        <v>6.6860502092937963</v>
      </c>
      <c r="AD28" s="31">
        <f t="shared" si="7"/>
        <v>6.1188764229603834</v>
      </c>
      <c r="AE28" s="31">
        <f t="shared" si="8"/>
        <v>-1.6932549514023378</v>
      </c>
      <c r="AF28" s="31">
        <f t="shared" si="9"/>
        <v>6.8158365252984652</v>
      </c>
      <c r="AG28" s="31">
        <f t="shared" si="10"/>
        <v>4.0031773417422443</v>
      </c>
      <c r="AH28" s="31">
        <f t="shared" si="11"/>
        <v>3.1903272343782021</v>
      </c>
      <c r="AI28" s="31">
        <f t="shared" si="12"/>
        <v>7.4135418130415474</v>
      </c>
      <c r="AJ28" s="31">
        <f t="shared" si="13"/>
        <v>3.9106067564952838</v>
      </c>
      <c r="AK28" s="31">
        <f t="shared" si="14"/>
        <v>2.3396398818596396</v>
      </c>
      <c r="AL28" s="31">
        <f t="shared" si="15"/>
        <v>8.5787160377464033E-2</v>
      </c>
      <c r="AM28" s="31">
        <f t="shared" si="16"/>
        <v>-0.50624228236038959</v>
      </c>
      <c r="AN28" s="31">
        <f t="shared" si="17"/>
        <v>3.838907917546635</v>
      </c>
      <c r="AO28" s="31">
        <f t="shared" si="18"/>
        <v>3.5770037069969192</v>
      </c>
      <c r="AP28" s="23"/>
      <c r="AQ28" s="23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59" customFormat="1" ht="15.75" x14ac:dyDescent="0.25">
      <c r="A29" s="43">
        <v>41883</v>
      </c>
      <c r="B29" s="31">
        <v>94.143314544678873</v>
      </c>
      <c r="C29" s="31">
        <v>163.93503954639948</v>
      </c>
      <c r="D29" s="31">
        <v>93.821934313212438</v>
      </c>
      <c r="E29" s="31">
        <v>102.98314830216573</v>
      </c>
      <c r="F29" s="31">
        <v>106.78788210332802</v>
      </c>
      <c r="G29" s="31">
        <v>103.88559754073391</v>
      </c>
      <c r="H29" s="31">
        <v>102.8257568943181</v>
      </c>
      <c r="I29" s="31">
        <v>100.12823421931121</v>
      </c>
      <c r="J29" s="31">
        <v>97.67352929470843</v>
      </c>
      <c r="K29" s="31">
        <v>104.33022468730476</v>
      </c>
      <c r="L29" s="31">
        <v>104.41591992818175</v>
      </c>
      <c r="M29" s="31">
        <v>98.772086128058248</v>
      </c>
      <c r="N29" s="31">
        <v>101.87749469732871</v>
      </c>
      <c r="O29" s="31">
        <v>104.75511070115094</v>
      </c>
      <c r="P29" s="31">
        <v>101.98914658965094</v>
      </c>
      <c r="Q29" s="31">
        <v>109.69385456151224</v>
      </c>
      <c r="R29" s="31">
        <v>103.25510361539719</v>
      </c>
      <c r="S29" s="31">
        <v>102.34374848925427</v>
      </c>
      <c r="T29" s="31">
        <v>101.77756956243567</v>
      </c>
      <c r="U29" s="23"/>
      <c r="V29" s="43">
        <v>41883</v>
      </c>
      <c r="W29" s="31">
        <f t="shared" si="0"/>
        <v>2.9958138271165069</v>
      </c>
      <c r="X29" s="31">
        <f t="shared" si="1"/>
        <v>77.61005068837926</v>
      </c>
      <c r="Y29" s="31">
        <f t="shared" si="2"/>
        <v>2.9954521324602439</v>
      </c>
      <c r="Z29" s="31">
        <f t="shared" si="3"/>
        <v>-4.5604289740706179</v>
      </c>
      <c r="AA29" s="31">
        <f t="shared" si="4"/>
        <v>6.7426437830953887</v>
      </c>
      <c r="AB29" s="31">
        <f t="shared" si="5"/>
        <v>3.5048977390260632</v>
      </c>
      <c r="AC29" s="31">
        <f t="shared" si="6"/>
        <v>5.6317891931218327</v>
      </c>
      <c r="AD29" s="31">
        <f t="shared" si="7"/>
        <v>4.2202976890814057</v>
      </c>
      <c r="AE29" s="31">
        <f t="shared" si="8"/>
        <v>1.9968705170944361</v>
      </c>
      <c r="AF29" s="31">
        <f t="shared" si="9"/>
        <v>0.75911907297103198</v>
      </c>
      <c r="AG29" s="31">
        <f t="shared" si="10"/>
        <v>3.9555455028072544</v>
      </c>
      <c r="AH29" s="31">
        <f t="shared" si="11"/>
        <v>4.1352754784141013</v>
      </c>
      <c r="AI29" s="31">
        <f t="shared" si="12"/>
        <v>9.3592403925830894</v>
      </c>
      <c r="AJ29" s="31">
        <f t="shared" si="13"/>
        <v>3.1260072958886838</v>
      </c>
      <c r="AK29" s="31">
        <f t="shared" si="14"/>
        <v>2.6739152187711426</v>
      </c>
      <c r="AL29" s="31">
        <f t="shared" si="15"/>
        <v>10.414523338389856</v>
      </c>
      <c r="AM29" s="31">
        <f t="shared" si="16"/>
        <v>-2.2522673069988315</v>
      </c>
      <c r="AN29" s="31">
        <f t="shared" si="17"/>
        <v>1.65616725045507</v>
      </c>
      <c r="AO29" s="31">
        <f t="shared" si="18"/>
        <v>4.155375774851251</v>
      </c>
      <c r="AP29" s="23"/>
      <c r="AQ29" s="23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M29" s="57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59" customFormat="1" ht="15.75" x14ac:dyDescent="0.25">
      <c r="A30" s="43">
        <v>41913</v>
      </c>
      <c r="B30" s="31">
        <v>93.400877344625044</v>
      </c>
      <c r="C30" s="31">
        <v>150.12658004818985</v>
      </c>
      <c r="D30" s="31">
        <v>99.896855121228924</v>
      </c>
      <c r="E30" s="31">
        <v>114.0581700039665</v>
      </c>
      <c r="F30" s="31">
        <v>112.92320886153088</v>
      </c>
      <c r="G30" s="31">
        <v>105.54668735414394</v>
      </c>
      <c r="H30" s="31">
        <v>106.08584856246314</v>
      </c>
      <c r="I30" s="31">
        <v>106.97539345595756</v>
      </c>
      <c r="J30" s="31">
        <v>99.603264995471775</v>
      </c>
      <c r="K30" s="31">
        <v>104.96736486635962</v>
      </c>
      <c r="L30" s="31">
        <v>105.3428439627353</v>
      </c>
      <c r="M30" s="31">
        <v>109.20034813887357</v>
      </c>
      <c r="N30" s="31">
        <v>104.38910707480872</v>
      </c>
      <c r="O30" s="31">
        <v>105.3009992616049</v>
      </c>
      <c r="P30" s="31">
        <v>88.39607961348392</v>
      </c>
      <c r="Q30" s="31">
        <v>115.75130773213652</v>
      </c>
      <c r="R30" s="31">
        <v>104.36969352591962</v>
      </c>
      <c r="S30" s="31">
        <v>105.71848206864661</v>
      </c>
      <c r="T30" s="31">
        <v>103.89506306749499</v>
      </c>
      <c r="U30" s="23"/>
      <c r="V30" s="43">
        <v>41913</v>
      </c>
      <c r="W30" s="31">
        <f t="shared" si="0"/>
        <v>2.3448466923740909</v>
      </c>
      <c r="X30" s="31">
        <f t="shared" si="1"/>
        <v>44.112373457593947</v>
      </c>
      <c r="Y30" s="31">
        <f t="shared" si="2"/>
        <v>4.3667787220055203</v>
      </c>
      <c r="Z30" s="31">
        <f t="shared" si="3"/>
        <v>2.5467760053212061</v>
      </c>
      <c r="AA30" s="31">
        <f t="shared" si="4"/>
        <v>7.9179863557989165</v>
      </c>
      <c r="AB30" s="31">
        <f t="shared" si="5"/>
        <v>4.4114808660208098</v>
      </c>
      <c r="AC30" s="31">
        <f t="shared" si="6"/>
        <v>6.1972271502909138</v>
      </c>
      <c r="AD30" s="31">
        <f t="shared" si="7"/>
        <v>3.6739625558760594</v>
      </c>
      <c r="AE30" s="31">
        <f t="shared" si="8"/>
        <v>-7.4072896597370459</v>
      </c>
      <c r="AF30" s="31">
        <f t="shared" si="9"/>
        <v>13.118892442459725</v>
      </c>
      <c r="AG30" s="31">
        <f t="shared" si="10"/>
        <v>3.9279115751080553</v>
      </c>
      <c r="AH30" s="31">
        <f t="shared" si="11"/>
        <v>3.2728230119231938</v>
      </c>
      <c r="AI30" s="31">
        <f t="shared" si="12"/>
        <v>7.5511774019874736</v>
      </c>
      <c r="AJ30" s="31">
        <f t="shared" si="13"/>
        <v>3.8917303207945082</v>
      </c>
      <c r="AK30" s="31">
        <f t="shared" si="14"/>
        <v>3.4753011498766142</v>
      </c>
      <c r="AL30" s="31">
        <f t="shared" si="15"/>
        <v>16.3436745524195</v>
      </c>
      <c r="AM30" s="31">
        <f t="shared" si="16"/>
        <v>-2.1098360193988697</v>
      </c>
      <c r="AN30" s="31">
        <f t="shared" si="17"/>
        <v>2.3516663375204132</v>
      </c>
      <c r="AO30" s="31">
        <f t="shared" si="18"/>
        <v>4.4362611340198299</v>
      </c>
      <c r="AP30" s="23"/>
      <c r="AQ30" s="23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M30" s="57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59" customFormat="1" ht="15.75" x14ac:dyDescent="0.25">
      <c r="A31" s="43">
        <v>41944</v>
      </c>
      <c r="B31" s="31">
        <v>98.932437025046923</v>
      </c>
      <c r="C31" s="31">
        <v>139.97265416953405</v>
      </c>
      <c r="D31" s="31">
        <v>107.04935875202223</v>
      </c>
      <c r="E31" s="31">
        <v>117.86710167783257</v>
      </c>
      <c r="F31" s="31">
        <v>118.01601567742442</v>
      </c>
      <c r="G31" s="31">
        <v>108.87359931513136</v>
      </c>
      <c r="H31" s="31">
        <v>107.80887007387942</v>
      </c>
      <c r="I31" s="31">
        <v>108.06063812816977</v>
      </c>
      <c r="J31" s="31">
        <v>100.04405816022374</v>
      </c>
      <c r="K31" s="31">
        <v>108.21325062504316</v>
      </c>
      <c r="L31" s="31">
        <v>105.95198442873554</v>
      </c>
      <c r="M31" s="31">
        <v>112.20854798846558</v>
      </c>
      <c r="N31" s="31">
        <v>111.87832266090109</v>
      </c>
      <c r="O31" s="31">
        <v>105.49071095171232</v>
      </c>
      <c r="P31" s="31">
        <v>85.995351917201006</v>
      </c>
      <c r="Q31" s="31">
        <v>112.68568535605949</v>
      </c>
      <c r="R31" s="31">
        <v>105.17681766026296</v>
      </c>
      <c r="S31" s="31">
        <v>111.46442319244643</v>
      </c>
      <c r="T31" s="31">
        <v>107.0919979739745</v>
      </c>
      <c r="U31" s="23"/>
      <c r="V31" s="43">
        <v>41944</v>
      </c>
      <c r="W31" s="31">
        <f t="shared" si="0"/>
        <v>0.73318226214635729</v>
      </c>
      <c r="X31" s="31">
        <f t="shared" si="1"/>
        <v>28.388019720165744</v>
      </c>
      <c r="Y31" s="31">
        <f t="shared" si="2"/>
        <v>5.1153745908803359</v>
      </c>
      <c r="Z31" s="31">
        <f t="shared" si="3"/>
        <v>5.8194258092094628</v>
      </c>
      <c r="AA31" s="31">
        <f t="shared" si="4"/>
        <v>8.9537124869836902</v>
      </c>
      <c r="AB31" s="31">
        <f t="shared" si="5"/>
        <v>6.1231898655579045</v>
      </c>
      <c r="AC31" s="31">
        <f t="shared" si="6"/>
        <v>4.2497033728052429</v>
      </c>
      <c r="AD31" s="31">
        <f t="shared" si="7"/>
        <v>4.0266217879719761</v>
      </c>
      <c r="AE31" s="31">
        <f t="shared" si="8"/>
        <v>-1.3448449920053065</v>
      </c>
      <c r="AF31" s="31">
        <f t="shared" si="9"/>
        <v>0.84273996725468692</v>
      </c>
      <c r="AG31" s="31">
        <f t="shared" si="10"/>
        <v>4.0996949367675199</v>
      </c>
      <c r="AH31" s="31">
        <f t="shared" si="11"/>
        <v>4.2622182032634015</v>
      </c>
      <c r="AI31" s="31">
        <f t="shared" si="12"/>
        <v>4.5729766729344874</v>
      </c>
      <c r="AJ31" s="31">
        <f t="shared" si="13"/>
        <v>3.9369548608000571</v>
      </c>
      <c r="AK31" s="31">
        <f t="shared" si="14"/>
        <v>4.0607850245061456</v>
      </c>
      <c r="AL31" s="31">
        <f t="shared" si="15"/>
        <v>8.0313339031827979</v>
      </c>
      <c r="AM31" s="31">
        <f t="shared" si="16"/>
        <v>4.0554679772472468</v>
      </c>
      <c r="AN31" s="31">
        <f t="shared" si="17"/>
        <v>6.901758586271427</v>
      </c>
      <c r="AO31" s="31">
        <f t="shared" si="18"/>
        <v>4.8245565108750839</v>
      </c>
      <c r="AP31" s="23"/>
      <c r="AQ31" s="23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M31" s="57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59" customFormat="1" ht="15.75" x14ac:dyDescent="0.25">
      <c r="A32" s="44">
        <v>41974</v>
      </c>
      <c r="B32" s="33">
        <v>108.02091125260597</v>
      </c>
      <c r="C32" s="33">
        <v>161.26467269417526</v>
      </c>
      <c r="D32" s="33">
        <v>112.87747961257</v>
      </c>
      <c r="E32" s="33">
        <v>119.82362605834504</v>
      </c>
      <c r="F32" s="33">
        <v>111.66009206488673</v>
      </c>
      <c r="G32" s="33">
        <v>110.38283080165677</v>
      </c>
      <c r="H32" s="33">
        <v>115.25402361409921</v>
      </c>
      <c r="I32" s="33">
        <v>133.88311921488966</v>
      </c>
      <c r="J32" s="33">
        <v>121.96022012786125</v>
      </c>
      <c r="K32" s="33">
        <v>106.56049127643293</v>
      </c>
      <c r="L32" s="33">
        <v>107.23539718001685</v>
      </c>
      <c r="M32" s="33">
        <v>120.90516426463851</v>
      </c>
      <c r="N32" s="33">
        <v>120.85879839710189</v>
      </c>
      <c r="O32" s="33">
        <v>107.38376928104773</v>
      </c>
      <c r="P32" s="33">
        <v>95.841854401391458</v>
      </c>
      <c r="Q32" s="33">
        <v>114.38807309671196</v>
      </c>
      <c r="R32" s="33">
        <v>100.67575744915327</v>
      </c>
      <c r="S32" s="33">
        <v>114.56119839356636</v>
      </c>
      <c r="T32" s="33">
        <v>112.26799158840446</v>
      </c>
      <c r="U32" s="23"/>
      <c r="V32" s="44">
        <v>41974</v>
      </c>
      <c r="W32" s="33">
        <f t="shared" si="0"/>
        <v>1.6577241298729888</v>
      </c>
      <c r="X32" s="33">
        <f t="shared" si="1"/>
        <v>28.726165100809311</v>
      </c>
      <c r="Y32" s="33">
        <f t="shared" si="2"/>
        <v>5.4401723325404987</v>
      </c>
      <c r="Z32" s="33">
        <f t="shared" si="3"/>
        <v>4.2863628395376878</v>
      </c>
      <c r="AA32" s="33">
        <f t="shared" si="4"/>
        <v>5.6531062120804876</v>
      </c>
      <c r="AB32" s="33">
        <f t="shared" si="5"/>
        <v>6.9219933506735885</v>
      </c>
      <c r="AC32" s="33">
        <f t="shared" si="6"/>
        <v>5.5249934757430879</v>
      </c>
      <c r="AD32" s="33">
        <f t="shared" si="7"/>
        <v>10.238847322181272</v>
      </c>
      <c r="AE32" s="33">
        <f t="shared" si="8"/>
        <v>3.2189908684128881</v>
      </c>
      <c r="AF32" s="33">
        <f t="shared" si="9"/>
        <v>5.9472418765885067</v>
      </c>
      <c r="AG32" s="33">
        <f t="shared" si="10"/>
        <v>4.1628137952134665</v>
      </c>
      <c r="AH32" s="33">
        <f t="shared" si="11"/>
        <v>4.9196979316835439</v>
      </c>
      <c r="AI32" s="33">
        <f t="shared" si="12"/>
        <v>-1.4493848991522071</v>
      </c>
      <c r="AJ32" s="33">
        <f t="shared" si="13"/>
        <v>5.4035023163823155</v>
      </c>
      <c r="AK32" s="33">
        <f t="shared" si="14"/>
        <v>4.5628833605928776</v>
      </c>
      <c r="AL32" s="33">
        <f t="shared" si="15"/>
        <v>11.313769464932719</v>
      </c>
      <c r="AM32" s="33">
        <f t="shared" si="16"/>
        <v>4.1508385665311494</v>
      </c>
      <c r="AN32" s="33">
        <f t="shared" si="17"/>
        <v>9.6973196980460159</v>
      </c>
      <c r="AO32" s="33">
        <f t="shared" si="18"/>
        <v>5.6146229020597787</v>
      </c>
      <c r="AP32" s="23"/>
      <c r="AQ32" s="23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59" customFormat="1" ht="15.75" x14ac:dyDescent="0.25">
      <c r="A33" s="45">
        <v>42005</v>
      </c>
      <c r="B33" s="35">
        <v>109.37448041505417</v>
      </c>
      <c r="C33" s="35">
        <v>168.37313636000817</v>
      </c>
      <c r="D33" s="35">
        <v>108.37671980854006</v>
      </c>
      <c r="E33" s="35">
        <v>111.57646949236828</v>
      </c>
      <c r="F33" s="35">
        <v>104.53294278854561</v>
      </c>
      <c r="G33" s="35">
        <v>106.28681564866916</v>
      </c>
      <c r="H33" s="35">
        <v>104.42662551977078</v>
      </c>
      <c r="I33" s="35">
        <v>104.15103242114401</v>
      </c>
      <c r="J33" s="35">
        <v>97.391684163653409</v>
      </c>
      <c r="K33" s="35">
        <v>117.12195249851413</v>
      </c>
      <c r="L33" s="35">
        <v>106.18140026843128</v>
      </c>
      <c r="M33" s="35">
        <v>106.44625708614306</v>
      </c>
      <c r="N33" s="35">
        <v>112.58474912724523</v>
      </c>
      <c r="O33" s="35">
        <v>104.15306503973389</v>
      </c>
      <c r="P33" s="35">
        <v>102.97998242700611</v>
      </c>
      <c r="Q33" s="35">
        <v>112.52332686731079</v>
      </c>
      <c r="R33" s="35">
        <v>99.427608551454554</v>
      </c>
      <c r="S33" s="35">
        <v>110.69539178038136</v>
      </c>
      <c r="T33" s="35">
        <v>107.75693931002907</v>
      </c>
      <c r="U33" s="23"/>
      <c r="V33" s="45">
        <v>42005</v>
      </c>
      <c r="W33" s="35">
        <f t="shared" si="0"/>
        <v>1.9103335057264985</v>
      </c>
      <c r="X33" s="35">
        <f t="shared" si="1"/>
        <v>39.438071236676677</v>
      </c>
      <c r="Y33" s="35">
        <f t="shared" si="2"/>
        <v>3.7940651006752404</v>
      </c>
      <c r="Z33" s="35">
        <f t="shared" si="3"/>
        <v>1.1964869680408157</v>
      </c>
      <c r="AA33" s="35">
        <f t="shared" si="4"/>
        <v>6.5455454648215152</v>
      </c>
      <c r="AB33" s="35">
        <f t="shared" si="5"/>
        <v>4.7094116348267931</v>
      </c>
      <c r="AC33" s="35">
        <f t="shared" si="6"/>
        <v>2.7653013644890052</v>
      </c>
      <c r="AD33" s="35">
        <f t="shared" si="7"/>
        <v>11.082744172250742</v>
      </c>
      <c r="AE33" s="35">
        <f t="shared" si="8"/>
        <v>-2.2238739669818131</v>
      </c>
      <c r="AF33" s="35">
        <f t="shared" si="9"/>
        <v>2.7082309145239662</v>
      </c>
      <c r="AG33" s="35">
        <f t="shared" si="10"/>
        <v>4.4410184543345963</v>
      </c>
      <c r="AH33" s="35">
        <f t="shared" si="11"/>
        <v>7.3896065708806589</v>
      </c>
      <c r="AI33" s="35">
        <f t="shared" si="12"/>
        <v>11.22958172074793</v>
      </c>
      <c r="AJ33" s="35">
        <f t="shared" si="13"/>
        <v>5.9749964376592004</v>
      </c>
      <c r="AK33" s="35">
        <f t="shared" si="14"/>
        <v>1.2655648345901085</v>
      </c>
      <c r="AL33" s="35">
        <f t="shared" si="15"/>
        <v>12.151597131487918</v>
      </c>
      <c r="AM33" s="35">
        <f t="shared" si="16"/>
        <v>2.1051335430898916</v>
      </c>
      <c r="AN33" s="35">
        <f t="shared" si="17"/>
        <v>7.3528634151685424</v>
      </c>
      <c r="AO33" s="35">
        <f t="shared" si="18"/>
        <v>4.8734221993484965</v>
      </c>
      <c r="AP33" s="23"/>
      <c r="AQ33" s="23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59" customFormat="1" ht="15.75" x14ac:dyDescent="0.25">
      <c r="A34" s="40">
        <v>42036</v>
      </c>
      <c r="B34" s="27">
        <v>110.37531485325496</v>
      </c>
      <c r="C34" s="27">
        <v>160.24102613166275</v>
      </c>
      <c r="D34" s="27">
        <v>106.13486528544476</v>
      </c>
      <c r="E34" s="27">
        <v>101.69556098818929</v>
      </c>
      <c r="F34" s="27">
        <v>107.78759904192133</v>
      </c>
      <c r="G34" s="27">
        <v>103.43105158368105</v>
      </c>
      <c r="H34" s="27">
        <v>104.54829158180179</v>
      </c>
      <c r="I34" s="27">
        <v>99.591780302857501</v>
      </c>
      <c r="J34" s="27">
        <v>98.471740830387901</v>
      </c>
      <c r="K34" s="27">
        <v>107.87843750975215</v>
      </c>
      <c r="L34" s="27">
        <v>106.24211636426222</v>
      </c>
      <c r="M34" s="27">
        <v>102.62520251369833</v>
      </c>
      <c r="N34" s="27">
        <v>111.91350470993757</v>
      </c>
      <c r="O34" s="27">
        <v>107.23214511513042</v>
      </c>
      <c r="P34" s="27">
        <v>119.85926511900192</v>
      </c>
      <c r="Q34" s="27">
        <v>111.59421957219936</v>
      </c>
      <c r="R34" s="27">
        <v>103.79429218517231</v>
      </c>
      <c r="S34" s="27">
        <v>107.979627910074</v>
      </c>
      <c r="T34" s="27">
        <v>107.15464361441509</v>
      </c>
      <c r="U34" s="23"/>
      <c r="V34" s="40">
        <v>42036</v>
      </c>
      <c r="W34" s="27">
        <f t="shared" si="0"/>
        <v>1.743147831242652</v>
      </c>
      <c r="X34" s="27">
        <f t="shared" si="1"/>
        <v>19.792502597748538</v>
      </c>
      <c r="Y34" s="27">
        <f t="shared" si="2"/>
        <v>2.4373982610897968</v>
      </c>
      <c r="Z34" s="27">
        <f t="shared" si="3"/>
        <v>2.89238385213757</v>
      </c>
      <c r="AA34" s="27">
        <f t="shared" si="4"/>
        <v>4.2763776430930136</v>
      </c>
      <c r="AB34" s="27">
        <f t="shared" si="5"/>
        <v>3.3091391712530651</v>
      </c>
      <c r="AC34" s="27">
        <f t="shared" si="6"/>
        <v>1.9314987431553448</v>
      </c>
      <c r="AD34" s="27">
        <f t="shared" si="7"/>
        <v>8.7372270818720494</v>
      </c>
      <c r="AE34" s="27">
        <f t="shared" si="8"/>
        <v>4.9478041601526996</v>
      </c>
      <c r="AF34" s="27">
        <f t="shared" si="9"/>
        <v>11.973620976544112</v>
      </c>
      <c r="AG34" s="27">
        <f t="shared" si="10"/>
        <v>4.2811937767557566</v>
      </c>
      <c r="AH34" s="27">
        <f t="shared" si="11"/>
        <v>5.1684064495109823</v>
      </c>
      <c r="AI34" s="27">
        <f t="shared" si="12"/>
        <v>9.5534393076977864</v>
      </c>
      <c r="AJ34" s="27">
        <f t="shared" si="13"/>
        <v>6.0115464524528477</v>
      </c>
      <c r="AK34" s="27">
        <f t="shared" si="14"/>
        <v>-1.6523241887355766E-2</v>
      </c>
      <c r="AL34" s="27">
        <f t="shared" si="15"/>
        <v>5.7227613578011471</v>
      </c>
      <c r="AM34" s="27">
        <f t="shared" si="16"/>
        <v>6.6144472297425381</v>
      </c>
      <c r="AN34" s="27">
        <f t="shared" si="17"/>
        <v>7.1692437826793309</v>
      </c>
      <c r="AO34" s="27">
        <f t="shared" si="18"/>
        <v>4.4710028622091187</v>
      </c>
      <c r="AP34" s="23"/>
      <c r="AQ34" s="23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59" customFormat="1" ht="15.75" x14ac:dyDescent="0.25">
      <c r="A35" s="40">
        <v>42064</v>
      </c>
      <c r="B35" s="27">
        <v>119.20714276402391</v>
      </c>
      <c r="C35" s="27">
        <v>162.53664592070595</v>
      </c>
      <c r="D35" s="27">
        <v>114.56422277507649</v>
      </c>
      <c r="E35" s="27">
        <v>109.51167751390122</v>
      </c>
      <c r="F35" s="27">
        <v>102.87243311663973</v>
      </c>
      <c r="G35" s="27">
        <v>105.73168374235242</v>
      </c>
      <c r="H35" s="27">
        <v>108.70352639178995</v>
      </c>
      <c r="I35" s="27">
        <v>109.71938935540034</v>
      </c>
      <c r="J35" s="27">
        <v>102.90288138081696</v>
      </c>
      <c r="K35" s="27">
        <v>117.04922783110476</v>
      </c>
      <c r="L35" s="27">
        <v>107.63095139923071</v>
      </c>
      <c r="M35" s="27">
        <v>111.46981326578491</v>
      </c>
      <c r="N35" s="27">
        <v>120.18284323350653</v>
      </c>
      <c r="O35" s="27">
        <v>107.63158109156947</v>
      </c>
      <c r="P35" s="27">
        <v>122.54538674122705</v>
      </c>
      <c r="Q35" s="27">
        <v>115.48191148349301</v>
      </c>
      <c r="R35" s="27">
        <v>108.58645101628608</v>
      </c>
      <c r="S35" s="27">
        <v>109.37955560741297</v>
      </c>
      <c r="T35" s="27">
        <v>111.73734455712786</v>
      </c>
      <c r="U35" s="23"/>
      <c r="V35" s="40">
        <v>42064</v>
      </c>
      <c r="W35" s="27">
        <f t="shared" si="0"/>
        <v>1.8574769030829543</v>
      </c>
      <c r="X35" s="27">
        <f t="shared" si="1"/>
        <v>19.677157262776518</v>
      </c>
      <c r="Y35" s="27">
        <f t="shared" si="2"/>
        <v>5.2929279452307583</v>
      </c>
      <c r="Z35" s="27">
        <f t="shared" si="3"/>
        <v>2.1048609953534054</v>
      </c>
      <c r="AA35" s="27">
        <f t="shared" si="4"/>
        <v>2.8448872139533705</v>
      </c>
      <c r="AB35" s="27">
        <f t="shared" si="5"/>
        <v>3.4921750733250718</v>
      </c>
      <c r="AC35" s="27">
        <f t="shared" si="6"/>
        <v>2.6733084461780976</v>
      </c>
      <c r="AD35" s="27">
        <f t="shared" si="7"/>
        <v>7.5401033234911807</v>
      </c>
      <c r="AE35" s="27">
        <f t="shared" si="8"/>
        <v>4.2594650564138874</v>
      </c>
      <c r="AF35" s="27">
        <f t="shared" si="9"/>
        <v>4.4252512512310034</v>
      </c>
      <c r="AG35" s="27">
        <f t="shared" si="10"/>
        <v>4.1659212645324288</v>
      </c>
      <c r="AH35" s="27">
        <f t="shared" si="11"/>
        <v>7.4507470433466239</v>
      </c>
      <c r="AI35" s="27">
        <f t="shared" si="12"/>
        <v>6.7509102398467036</v>
      </c>
      <c r="AJ35" s="27">
        <f t="shared" si="13"/>
        <v>4.8427753797344053</v>
      </c>
      <c r="AK35" s="27">
        <f t="shared" si="14"/>
        <v>3.1751091885623026</v>
      </c>
      <c r="AL35" s="27">
        <f t="shared" si="15"/>
        <v>8.3294980777562415</v>
      </c>
      <c r="AM35" s="27">
        <f t="shared" si="16"/>
        <v>3.7818422399290625</v>
      </c>
      <c r="AN35" s="27">
        <f t="shared" si="17"/>
        <v>9.4678880300043602</v>
      </c>
      <c r="AO35" s="27">
        <f t="shared" si="18"/>
        <v>4.6665149112575364</v>
      </c>
      <c r="AP35" s="23"/>
      <c r="AQ35" s="23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59" customFormat="1" ht="15.75" x14ac:dyDescent="0.25">
      <c r="A36" s="40">
        <v>42095</v>
      </c>
      <c r="B36" s="27">
        <v>107.64757492135388</v>
      </c>
      <c r="C36" s="27">
        <v>146.36115081901707</v>
      </c>
      <c r="D36" s="27">
        <v>108.02207423930564</v>
      </c>
      <c r="E36" s="27">
        <v>102.69016732589762</v>
      </c>
      <c r="F36" s="27">
        <v>102.54886473839717</v>
      </c>
      <c r="G36" s="27">
        <v>106.52010254750043</v>
      </c>
      <c r="H36" s="27">
        <v>108.65932866090678</v>
      </c>
      <c r="I36" s="27">
        <v>104.60106658825823</v>
      </c>
      <c r="J36" s="27">
        <v>99.009612937004817</v>
      </c>
      <c r="K36" s="27">
        <v>107.35059613832523</v>
      </c>
      <c r="L36" s="27">
        <v>107.47487367802012</v>
      </c>
      <c r="M36" s="27">
        <v>110.77536441051534</v>
      </c>
      <c r="N36" s="27">
        <v>112.64810823429272</v>
      </c>
      <c r="O36" s="27">
        <v>107.6259138270199</v>
      </c>
      <c r="P36" s="27">
        <v>106.8570386328736</v>
      </c>
      <c r="Q36" s="27">
        <v>110.59680464679214</v>
      </c>
      <c r="R36" s="27">
        <v>109.54056103921528</v>
      </c>
      <c r="S36" s="27">
        <v>109.35162565900835</v>
      </c>
      <c r="T36" s="27">
        <v>107.65707842415505</v>
      </c>
      <c r="U36" s="23"/>
      <c r="V36" s="40">
        <v>42095</v>
      </c>
      <c r="W36" s="27">
        <f t="shared" si="0"/>
        <v>1.0667703720031056</v>
      </c>
      <c r="X36" s="27">
        <f t="shared" si="1"/>
        <v>-6.4000727544312497</v>
      </c>
      <c r="Y36" s="27">
        <f t="shared" si="2"/>
        <v>2.3368321439904491</v>
      </c>
      <c r="Z36" s="27">
        <f t="shared" si="3"/>
        <v>3.4636828013522063</v>
      </c>
      <c r="AA36" s="27">
        <f t="shared" si="4"/>
        <v>-2.3879571282447927</v>
      </c>
      <c r="AB36" s="27">
        <f t="shared" si="5"/>
        <v>2.883742819937595</v>
      </c>
      <c r="AC36" s="27">
        <f t="shared" si="6"/>
        <v>1.4174511323172538</v>
      </c>
      <c r="AD36" s="27">
        <f t="shared" si="7"/>
        <v>2.939691534865247</v>
      </c>
      <c r="AE36" s="27">
        <f t="shared" si="8"/>
        <v>-5.0428011094363967</v>
      </c>
      <c r="AF36" s="27">
        <f t="shared" si="9"/>
        <v>9.6870174782927307</v>
      </c>
      <c r="AG36" s="27">
        <f t="shared" si="10"/>
        <v>3.658307681357158</v>
      </c>
      <c r="AH36" s="27">
        <f t="shared" si="11"/>
        <v>4.663375028829833</v>
      </c>
      <c r="AI36" s="27">
        <f t="shared" si="12"/>
        <v>6.5455755285386203</v>
      </c>
      <c r="AJ36" s="27">
        <f t="shared" si="13"/>
        <v>3.6953148611753335</v>
      </c>
      <c r="AK36" s="27">
        <f t="shared" si="14"/>
        <v>1.5767236613174447</v>
      </c>
      <c r="AL36" s="27">
        <f t="shared" si="15"/>
        <v>2.3430611009273008</v>
      </c>
      <c r="AM36" s="27">
        <f t="shared" si="16"/>
        <v>7.2473720906942987</v>
      </c>
      <c r="AN36" s="27">
        <f t="shared" si="17"/>
        <v>8.8259185006183287</v>
      </c>
      <c r="AO36" s="27">
        <f t="shared" si="18"/>
        <v>2.7304943072764303</v>
      </c>
      <c r="AP36" s="23"/>
      <c r="AQ36" s="23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59" customFormat="1" ht="15.75" x14ac:dyDescent="0.25">
      <c r="A37" s="40">
        <v>42125</v>
      </c>
      <c r="B37" s="27">
        <v>102.27646893614518</v>
      </c>
      <c r="C37" s="27">
        <v>145.6407391455549</v>
      </c>
      <c r="D37" s="27">
        <v>107.46792638551953</v>
      </c>
      <c r="E37" s="27">
        <v>99.749511782611677</v>
      </c>
      <c r="F37" s="27">
        <v>106.76457294033625</v>
      </c>
      <c r="G37" s="27">
        <v>104.84301069666972</v>
      </c>
      <c r="H37" s="27">
        <v>106.65871292698743</v>
      </c>
      <c r="I37" s="27">
        <v>112.99230383568373</v>
      </c>
      <c r="J37" s="27">
        <v>101.87134502378453</v>
      </c>
      <c r="K37" s="27">
        <v>106.52535527067253</v>
      </c>
      <c r="L37" s="27">
        <v>107.69577666814094</v>
      </c>
      <c r="M37" s="27">
        <v>108.34357029684536</v>
      </c>
      <c r="N37" s="27">
        <v>111.49406017708441</v>
      </c>
      <c r="O37" s="27">
        <v>107.90387311130337</v>
      </c>
      <c r="P37" s="27">
        <v>100.312826900584</v>
      </c>
      <c r="Q37" s="27">
        <v>114.59054657220462</v>
      </c>
      <c r="R37" s="27">
        <v>107.26841790511573</v>
      </c>
      <c r="S37" s="27">
        <v>108.488683113806</v>
      </c>
      <c r="T37" s="27">
        <v>106.67097705831259</v>
      </c>
      <c r="U37" s="23"/>
      <c r="V37" s="40">
        <v>42125</v>
      </c>
      <c r="W37" s="27">
        <f t="shared" si="0"/>
        <v>0.70968052230469425</v>
      </c>
      <c r="X37" s="27">
        <f t="shared" si="1"/>
        <v>0.24043135989168718</v>
      </c>
      <c r="Y37" s="27">
        <f t="shared" si="2"/>
        <v>1.6522305641700257</v>
      </c>
      <c r="Z37" s="27">
        <f t="shared" si="3"/>
        <v>-4.6943419152446921</v>
      </c>
      <c r="AA37" s="27">
        <f t="shared" si="4"/>
        <v>-2.781515551526482</v>
      </c>
      <c r="AB37" s="27">
        <f t="shared" si="5"/>
        <v>2.9299969513508728</v>
      </c>
      <c r="AC37" s="27">
        <f t="shared" si="6"/>
        <v>0.7271757523993756</v>
      </c>
      <c r="AD37" s="27">
        <f t="shared" si="7"/>
        <v>6.5459927643198341</v>
      </c>
      <c r="AE37" s="27">
        <f t="shared" si="8"/>
        <v>2.2901294145853939</v>
      </c>
      <c r="AF37" s="27">
        <f t="shared" si="9"/>
        <v>3.881707145858897</v>
      </c>
      <c r="AG37" s="27">
        <f t="shared" si="10"/>
        <v>3.5187075184131515</v>
      </c>
      <c r="AH37" s="27">
        <f t="shared" si="11"/>
        <v>5.3302821444865884</v>
      </c>
      <c r="AI37" s="27">
        <f t="shared" si="12"/>
        <v>4.350458255182744</v>
      </c>
      <c r="AJ37" s="27">
        <f t="shared" si="13"/>
        <v>3.6162645724034945</v>
      </c>
      <c r="AK37" s="27">
        <f t="shared" si="14"/>
        <v>1.5931958942543361</v>
      </c>
      <c r="AL37" s="27">
        <f t="shared" si="15"/>
        <v>5.7702092105057119</v>
      </c>
      <c r="AM37" s="27">
        <f t="shared" si="16"/>
        <v>-5.1694165489562351</v>
      </c>
      <c r="AN37" s="27">
        <f t="shared" si="17"/>
        <v>8.3088624967022469</v>
      </c>
      <c r="AO37" s="27">
        <f t="shared" si="18"/>
        <v>2.1763140898083151</v>
      </c>
      <c r="AP37" s="23"/>
      <c r="AQ37" s="23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59" customFormat="1" ht="15.75" x14ac:dyDescent="0.25">
      <c r="A38" s="40">
        <v>42156</v>
      </c>
      <c r="B38" s="27">
        <v>96.014536128965943</v>
      </c>
      <c r="C38" s="27">
        <v>134.57433175502428</v>
      </c>
      <c r="D38" s="27">
        <v>102.70234096825853</v>
      </c>
      <c r="E38" s="27">
        <v>97.902334819316124</v>
      </c>
      <c r="F38" s="27">
        <v>103.34678813767712</v>
      </c>
      <c r="G38" s="27">
        <v>105.56511049974084</v>
      </c>
      <c r="H38" s="27">
        <v>105.26755025219394</v>
      </c>
      <c r="I38" s="27">
        <v>108.2333264033243</v>
      </c>
      <c r="J38" s="27">
        <v>106.48079086713962</v>
      </c>
      <c r="K38" s="27">
        <v>118.89631684644513</v>
      </c>
      <c r="L38" s="27">
        <v>107.94078579513638</v>
      </c>
      <c r="M38" s="27">
        <v>106.54545331067109</v>
      </c>
      <c r="N38" s="27">
        <v>106.53331278687359</v>
      </c>
      <c r="O38" s="27">
        <v>108.299819357587</v>
      </c>
      <c r="P38" s="27">
        <v>100.93896761145082</v>
      </c>
      <c r="Q38" s="27">
        <v>113.35750227433984</v>
      </c>
      <c r="R38" s="27">
        <v>110.19860858680147</v>
      </c>
      <c r="S38" s="27">
        <v>109.73988109804228</v>
      </c>
      <c r="T38" s="27">
        <v>105.62668982359753</v>
      </c>
      <c r="U38" s="23"/>
      <c r="V38" s="40">
        <v>42156</v>
      </c>
      <c r="W38" s="27">
        <f t="shared" si="0"/>
        <v>2.8688106417337451</v>
      </c>
      <c r="X38" s="27">
        <f t="shared" si="1"/>
        <v>0.89371380923768129</v>
      </c>
      <c r="Y38" s="27">
        <f t="shared" si="2"/>
        <v>4.2916441557577798</v>
      </c>
      <c r="Z38" s="27">
        <f t="shared" si="3"/>
        <v>-8.4848018754546075</v>
      </c>
      <c r="AA38" s="27">
        <f t="shared" si="4"/>
        <v>-2.5852990763818013</v>
      </c>
      <c r="AB38" s="27">
        <f t="shared" si="5"/>
        <v>5.3960479257411151</v>
      </c>
      <c r="AC38" s="27">
        <f t="shared" si="6"/>
        <v>5.0231230299822869</v>
      </c>
      <c r="AD38" s="27">
        <f t="shared" si="7"/>
        <v>4.1465285524888316</v>
      </c>
      <c r="AE38" s="27">
        <f t="shared" si="8"/>
        <v>6.3736874391685348</v>
      </c>
      <c r="AF38" s="27">
        <f t="shared" si="9"/>
        <v>13.452055036475727</v>
      </c>
      <c r="AG38" s="27">
        <f t="shared" si="10"/>
        <v>4.105334538078381</v>
      </c>
      <c r="AH38" s="27">
        <f t="shared" si="11"/>
        <v>7.6614422746442443</v>
      </c>
      <c r="AI38" s="27">
        <f t="shared" si="12"/>
        <v>6.4189532391927315</v>
      </c>
      <c r="AJ38" s="27">
        <f t="shared" si="13"/>
        <v>3.8341923876287467</v>
      </c>
      <c r="AK38" s="27">
        <f t="shared" si="14"/>
        <v>1.6826830151221799</v>
      </c>
      <c r="AL38" s="27">
        <f t="shared" si="15"/>
        <v>8.9240153017311314</v>
      </c>
      <c r="AM38" s="27">
        <f t="shared" si="16"/>
        <v>5.5954098719046073</v>
      </c>
      <c r="AN38" s="27">
        <f t="shared" si="17"/>
        <v>9.4014308899897969</v>
      </c>
      <c r="AO38" s="27">
        <f t="shared" si="18"/>
        <v>4.5282536610369561</v>
      </c>
      <c r="AP38" s="23"/>
      <c r="AQ38" s="23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s="59" customFormat="1" ht="15.75" x14ac:dyDescent="0.25">
      <c r="A39" s="40">
        <v>42186</v>
      </c>
      <c r="B39" s="27">
        <v>97.240062702117243</v>
      </c>
      <c r="C39" s="27">
        <v>157.68248980630065</v>
      </c>
      <c r="D39" s="27">
        <v>108.54125055099915</v>
      </c>
      <c r="E39" s="27">
        <v>97.165238963783807</v>
      </c>
      <c r="F39" s="27">
        <v>102.6265346508424</v>
      </c>
      <c r="G39" s="27">
        <v>108.35340415113603</v>
      </c>
      <c r="H39" s="27">
        <v>107.84648792733748</v>
      </c>
      <c r="I39" s="27">
        <v>115.69985748982741</v>
      </c>
      <c r="J39" s="27">
        <v>111.52493971522756</v>
      </c>
      <c r="K39" s="27">
        <v>108.97041169218656</v>
      </c>
      <c r="L39" s="27">
        <v>108.80919010844958</v>
      </c>
      <c r="M39" s="27">
        <v>113.72750108106456</v>
      </c>
      <c r="N39" s="27">
        <v>106.74736685375125</v>
      </c>
      <c r="O39" s="27">
        <v>108.63809929673954</v>
      </c>
      <c r="P39" s="27">
        <v>110.26997475720211</v>
      </c>
      <c r="Q39" s="27">
        <v>124.03742705912879</v>
      </c>
      <c r="R39" s="27">
        <v>114.21371085874407</v>
      </c>
      <c r="S39" s="27">
        <v>112.45343929093856</v>
      </c>
      <c r="T39" s="27">
        <v>108.71860214859757</v>
      </c>
      <c r="U39" s="23"/>
      <c r="V39" s="40">
        <v>42186</v>
      </c>
      <c r="W39" s="27">
        <f t="shared" si="0"/>
        <v>2.275503106350186</v>
      </c>
      <c r="X39" s="27">
        <f t="shared" si="1"/>
        <v>-8.1765722578958986</v>
      </c>
      <c r="Y39" s="27">
        <f t="shared" si="2"/>
        <v>4.7844774271745223</v>
      </c>
      <c r="Z39" s="27">
        <f t="shared" si="3"/>
        <v>-3.8481795576517044</v>
      </c>
      <c r="AA39" s="27">
        <f t="shared" si="4"/>
        <v>-3.6515281479403967</v>
      </c>
      <c r="AB39" s="27">
        <f t="shared" si="5"/>
        <v>6.6593138313089355</v>
      </c>
      <c r="AC39" s="27">
        <f t="shared" si="6"/>
        <v>5.481083870774043</v>
      </c>
      <c r="AD39" s="27">
        <f t="shared" si="7"/>
        <v>8.0426960539232937</v>
      </c>
      <c r="AE39" s="27">
        <f t="shared" si="8"/>
        <v>7.7765744709853806</v>
      </c>
      <c r="AF39" s="27">
        <f t="shared" si="9"/>
        <v>6.4993085883913864</v>
      </c>
      <c r="AG39" s="27">
        <f t="shared" si="10"/>
        <v>4.3152563688194192</v>
      </c>
      <c r="AH39" s="27">
        <f t="shared" si="11"/>
        <v>8.5030368686939539</v>
      </c>
      <c r="AI39" s="27">
        <f t="shared" si="12"/>
        <v>4.3441670546139335</v>
      </c>
      <c r="AJ39" s="27">
        <f t="shared" si="13"/>
        <v>4.4630595623016802</v>
      </c>
      <c r="AK39" s="27">
        <f t="shared" si="14"/>
        <v>2.1414013250798121</v>
      </c>
      <c r="AL39" s="27">
        <f t="shared" si="15"/>
        <v>7.2777052853694784</v>
      </c>
      <c r="AM39" s="27">
        <f t="shared" si="16"/>
        <v>10.947697408535532</v>
      </c>
      <c r="AN39" s="27">
        <f t="shared" si="17"/>
        <v>9.9306430265386041</v>
      </c>
      <c r="AO39" s="27">
        <f t="shared" si="18"/>
        <v>4.7631625898091272</v>
      </c>
      <c r="AP39" s="23"/>
      <c r="AQ39" s="23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M39" s="57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59" customFormat="1" ht="15.75" x14ac:dyDescent="0.25">
      <c r="A40" s="40">
        <v>42217</v>
      </c>
      <c r="B40" s="27">
        <v>98.914859081808459</v>
      </c>
      <c r="C40" s="27">
        <v>149.60305321189631</v>
      </c>
      <c r="D40" s="27">
        <v>101.36598160420461</v>
      </c>
      <c r="E40" s="27">
        <v>96.604505544973605</v>
      </c>
      <c r="F40" s="27">
        <v>107.31550734029912</v>
      </c>
      <c r="G40" s="27">
        <v>109.48937623838059</v>
      </c>
      <c r="H40" s="27">
        <v>107.56751447019472</v>
      </c>
      <c r="I40" s="27">
        <v>110.34976153354644</v>
      </c>
      <c r="J40" s="27">
        <v>109.82220996252209</v>
      </c>
      <c r="K40" s="27">
        <v>108.01264544830053</v>
      </c>
      <c r="L40" s="27">
        <v>108.81913183374436</v>
      </c>
      <c r="M40" s="27">
        <v>109.50546346891841</v>
      </c>
      <c r="N40" s="27">
        <v>103.74004472351862</v>
      </c>
      <c r="O40" s="27">
        <v>109.13005738279666</v>
      </c>
      <c r="P40" s="27">
        <v>111.52424947628599</v>
      </c>
      <c r="Q40" s="27">
        <v>118.52674046483391</v>
      </c>
      <c r="R40" s="27">
        <v>110.7942171601148</v>
      </c>
      <c r="S40" s="27">
        <v>112.32808772800458</v>
      </c>
      <c r="T40" s="27">
        <v>107.52784421974117</v>
      </c>
      <c r="U40" s="23"/>
      <c r="V40" s="40">
        <v>42217</v>
      </c>
      <c r="W40" s="27">
        <f t="shared" si="0"/>
        <v>3.6360853567852587</v>
      </c>
      <c r="X40" s="27">
        <f t="shared" si="1"/>
        <v>1.7414196850877914</v>
      </c>
      <c r="Y40" s="27">
        <f t="shared" si="2"/>
        <v>4.2602578671605755</v>
      </c>
      <c r="Z40" s="27">
        <f t="shared" si="3"/>
        <v>1.4745336721540809</v>
      </c>
      <c r="AA40" s="27">
        <f t="shared" si="4"/>
        <v>-3.3534029478660159</v>
      </c>
      <c r="AB40" s="27">
        <f t="shared" si="5"/>
        <v>6.1483159297426937</v>
      </c>
      <c r="AC40" s="27">
        <f t="shared" si="6"/>
        <v>4.9797343920620563</v>
      </c>
      <c r="AD40" s="27">
        <f t="shared" si="7"/>
        <v>2.4827486651719965</v>
      </c>
      <c r="AE40" s="27">
        <f t="shared" si="8"/>
        <v>13.300249909604346</v>
      </c>
      <c r="AF40" s="27">
        <f t="shared" si="9"/>
        <v>6.7004768702166615</v>
      </c>
      <c r="AG40" s="27">
        <f t="shared" si="10"/>
        <v>4.3197269557267362</v>
      </c>
      <c r="AH40" s="27">
        <f t="shared" si="11"/>
        <v>7.870654081809576</v>
      </c>
      <c r="AI40" s="27">
        <f t="shared" si="12"/>
        <v>7.5137144506806948</v>
      </c>
      <c r="AJ40" s="27">
        <f t="shared" si="13"/>
        <v>4.7596024614393997</v>
      </c>
      <c r="AK40" s="27">
        <f t="shared" si="14"/>
        <v>2.4960911447998768</v>
      </c>
      <c r="AL40" s="27">
        <f t="shared" si="15"/>
        <v>7.8664740004680738</v>
      </c>
      <c r="AM40" s="27">
        <f t="shared" si="16"/>
        <v>7.6820716654634253</v>
      </c>
      <c r="AN40" s="27">
        <f t="shared" si="17"/>
        <v>9.3956296358575599</v>
      </c>
      <c r="AO40" s="27">
        <f t="shared" si="18"/>
        <v>5.2129482688556266</v>
      </c>
      <c r="AP40" s="23"/>
      <c r="AQ40" s="23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59" customFormat="1" ht="15.75" x14ac:dyDescent="0.25">
      <c r="A41" s="40">
        <v>42248</v>
      </c>
      <c r="B41" s="27">
        <v>98.092231187790674</v>
      </c>
      <c r="C41" s="27">
        <v>152.89409521099438</v>
      </c>
      <c r="D41" s="27">
        <v>99.971126118657352</v>
      </c>
      <c r="E41" s="27">
        <v>104.05994165385312</v>
      </c>
      <c r="F41" s="27">
        <v>104.79185516482271</v>
      </c>
      <c r="G41" s="27">
        <v>109.46667961544146</v>
      </c>
      <c r="H41" s="27">
        <v>109.57506104560694</v>
      </c>
      <c r="I41" s="27">
        <v>104.55030817155917</v>
      </c>
      <c r="J41" s="27">
        <v>107.42353064852041</v>
      </c>
      <c r="K41" s="27">
        <v>117.11139344953432</v>
      </c>
      <c r="L41" s="27">
        <v>108.74426826954257</v>
      </c>
      <c r="M41" s="27">
        <v>103.0665681557379</v>
      </c>
      <c r="N41" s="27">
        <v>105.07649831885021</v>
      </c>
      <c r="O41" s="27">
        <v>109.39986224335051</v>
      </c>
      <c r="P41" s="27">
        <v>104.30277487024345</v>
      </c>
      <c r="Q41" s="27">
        <v>114.98036879868259</v>
      </c>
      <c r="R41" s="27">
        <v>105.32888179612121</v>
      </c>
      <c r="S41" s="27">
        <v>110.57316847369484</v>
      </c>
      <c r="T41" s="27">
        <v>106.64319905246586</v>
      </c>
      <c r="U41" s="23"/>
      <c r="V41" s="40">
        <v>42248</v>
      </c>
      <c r="W41" s="27">
        <f t="shared" si="0"/>
        <v>4.1945799998763817</v>
      </c>
      <c r="X41" s="27">
        <f t="shared" si="1"/>
        <v>-6.7349508475764992</v>
      </c>
      <c r="Y41" s="27">
        <f t="shared" si="2"/>
        <v>6.5541089623207114</v>
      </c>
      <c r="Z41" s="27">
        <f t="shared" si="3"/>
        <v>1.0456015080525134</v>
      </c>
      <c r="AA41" s="27">
        <f t="shared" si="4"/>
        <v>-1.8691511613405254</v>
      </c>
      <c r="AB41" s="27">
        <f t="shared" si="5"/>
        <v>5.3723347671164703</v>
      </c>
      <c r="AC41" s="27">
        <f t="shared" si="6"/>
        <v>6.5638263749671353</v>
      </c>
      <c r="AD41" s="27">
        <f t="shared" si="7"/>
        <v>4.4164106025901475</v>
      </c>
      <c r="AE41" s="27">
        <f t="shared" si="8"/>
        <v>9.9822351298410723</v>
      </c>
      <c r="AF41" s="27">
        <f t="shared" si="9"/>
        <v>12.250686510583947</v>
      </c>
      <c r="AG41" s="27">
        <f t="shared" si="10"/>
        <v>4.1452954150458083</v>
      </c>
      <c r="AH41" s="27">
        <f t="shared" si="11"/>
        <v>4.34787012811681</v>
      </c>
      <c r="AI41" s="27">
        <f t="shared" si="12"/>
        <v>3.1400493612701439</v>
      </c>
      <c r="AJ41" s="27">
        <f t="shared" si="13"/>
        <v>4.4339140220569107</v>
      </c>
      <c r="AK41" s="27">
        <f t="shared" si="14"/>
        <v>2.2685044026314927</v>
      </c>
      <c r="AL41" s="27">
        <f t="shared" si="15"/>
        <v>4.819334919264648</v>
      </c>
      <c r="AM41" s="27">
        <f t="shared" si="16"/>
        <v>2.0084025952347986</v>
      </c>
      <c r="AN41" s="27">
        <f t="shared" si="17"/>
        <v>8.0409601034934042</v>
      </c>
      <c r="AO41" s="27">
        <f t="shared" si="18"/>
        <v>4.7806501088094393</v>
      </c>
      <c r="AP41" s="23"/>
      <c r="AQ41" s="23"/>
      <c r="AR41" s="57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59" customFormat="1" ht="15.75" x14ac:dyDescent="0.25">
      <c r="A42" s="40">
        <v>42278</v>
      </c>
      <c r="B42" s="27">
        <v>97.600248559936574</v>
      </c>
      <c r="C42" s="27">
        <v>153.0866889573025</v>
      </c>
      <c r="D42" s="27">
        <v>104.81066264666221</v>
      </c>
      <c r="E42" s="27">
        <v>115.81935599834812</v>
      </c>
      <c r="F42" s="27">
        <v>120.27982341068503</v>
      </c>
      <c r="G42" s="27">
        <v>110.22947727046746</v>
      </c>
      <c r="H42" s="27">
        <v>115.2137737524388</v>
      </c>
      <c r="I42" s="27">
        <v>115.24851231960494</v>
      </c>
      <c r="J42" s="27">
        <v>109.29932578744018</v>
      </c>
      <c r="K42" s="27">
        <v>111.78898256126026</v>
      </c>
      <c r="L42" s="27">
        <v>109.83434732716236</v>
      </c>
      <c r="M42" s="27">
        <v>107.84412663287652</v>
      </c>
      <c r="N42" s="27">
        <v>108.83455209128482</v>
      </c>
      <c r="O42" s="27">
        <v>108.57276029040315</v>
      </c>
      <c r="P42" s="27">
        <v>90.035905550850785</v>
      </c>
      <c r="Q42" s="27">
        <v>110.78387624175937</v>
      </c>
      <c r="R42" s="27">
        <v>108.30216321376265</v>
      </c>
      <c r="S42" s="27">
        <v>109.74940874149941</v>
      </c>
      <c r="T42" s="27">
        <v>108.44757873916689</v>
      </c>
      <c r="U42" s="23"/>
      <c r="V42" s="40">
        <v>42278</v>
      </c>
      <c r="W42" s="27">
        <f t="shared" si="0"/>
        <v>4.496072558094852</v>
      </c>
      <c r="X42" s="27">
        <f t="shared" si="1"/>
        <v>1.9717420513825488</v>
      </c>
      <c r="Y42" s="27">
        <f t="shared" si="2"/>
        <v>4.9188810993801297</v>
      </c>
      <c r="Z42" s="27">
        <f t="shared" si="3"/>
        <v>1.5441120915059088</v>
      </c>
      <c r="AA42" s="27">
        <f t="shared" si="4"/>
        <v>6.5147055448760796</v>
      </c>
      <c r="AB42" s="27">
        <f t="shared" si="5"/>
        <v>4.4367000364598823</v>
      </c>
      <c r="AC42" s="27">
        <f t="shared" si="6"/>
        <v>8.6042816395074198</v>
      </c>
      <c r="AD42" s="27">
        <f t="shared" si="7"/>
        <v>7.7336652816832014</v>
      </c>
      <c r="AE42" s="27">
        <f t="shared" si="8"/>
        <v>9.7346816817794206</v>
      </c>
      <c r="AF42" s="27">
        <f t="shared" si="9"/>
        <v>6.4987986538345979</v>
      </c>
      <c r="AG42" s="27">
        <f t="shared" si="10"/>
        <v>4.2637004996902448</v>
      </c>
      <c r="AH42" s="27">
        <f t="shared" si="11"/>
        <v>-1.2419571266130873</v>
      </c>
      <c r="AI42" s="27">
        <f t="shared" si="12"/>
        <v>4.2585334246516169</v>
      </c>
      <c r="AJ42" s="27">
        <f t="shared" si="13"/>
        <v>3.107056012517063</v>
      </c>
      <c r="AK42" s="27">
        <f t="shared" si="14"/>
        <v>1.8550889864540068</v>
      </c>
      <c r="AL42" s="27">
        <f t="shared" si="15"/>
        <v>-4.2914690016914818</v>
      </c>
      <c r="AM42" s="27">
        <f t="shared" si="16"/>
        <v>3.7678271871771187</v>
      </c>
      <c r="AN42" s="27">
        <f t="shared" si="17"/>
        <v>3.8128873910953303</v>
      </c>
      <c r="AO42" s="27">
        <f t="shared" si="18"/>
        <v>4.3818402311516707</v>
      </c>
      <c r="AP42" s="23"/>
      <c r="AQ42" s="23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59" customFormat="1" ht="15.75" x14ac:dyDescent="0.25">
      <c r="A43" s="40">
        <v>42309</v>
      </c>
      <c r="B43" s="27">
        <v>104.14840970663585</v>
      </c>
      <c r="C43" s="27">
        <v>168.54488241713088</v>
      </c>
      <c r="D43" s="27">
        <v>108.24736700048418</v>
      </c>
      <c r="E43" s="27">
        <v>121.16842975281503</v>
      </c>
      <c r="F43" s="27">
        <v>127.05344476831061</v>
      </c>
      <c r="G43" s="27">
        <v>111.46367093335566</v>
      </c>
      <c r="H43" s="27">
        <v>119.13936673339148</v>
      </c>
      <c r="I43" s="27">
        <v>114.70911694927543</v>
      </c>
      <c r="J43" s="27">
        <v>111.08336499876712</v>
      </c>
      <c r="K43" s="27">
        <v>120.67899588744174</v>
      </c>
      <c r="L43" s="27">
        <v>110.30618830734531</v>
      </c>
      <c r="M43" s="27">
        <v>108.92799815397366</v>
      </c>
      <c r="N43" s="27">
        <v>116.58916617391903</v>
      </c>
      <c r="O43" s="27">
        <v>108.54204656941309</v>
      </c>
      <c r="P43" s="27">
        <v>87.143810788590983</v>
      </c>
      <c r="Q43" s="27">
        <v>123.23634140863631</v>
      </c>
      <c r="R43" s="27">
        <v>106.11794122796127</v>
      </c>
      <c r="S43" s="27">
        <v>111.36439976486359</v>
      </c>
      <c r="T43" s="27">
        <v>111.4397248645232</v>
      </c>
      <c r="U43" s="23"/>
      <c r="V43" s="40">
        <v>42309</v>
      </c>
      <c r="W43" s="27">
        <f t="shared" si="0"/>
        <v>5.2722573489909905</v>
      </c>
      <c r="X43" s="27">
        <f t="shared" si="1"/>
        <v>20.41272162560432</v>
      </c>
      <c r="Y43" s="27">
        <f t="shared" si="2"/>
        <v>1.1191176317432365</v>
      </c>
      <c r="Z43" s="27">
        <f t="shared" si="3"/>
        <v>2.8008901788439715</v>
      </c>
      <c r="AA43" s="27">
        <f t="shared" si="4"/>
        <v>7.6577988495971425</v>
      </c>
      <c r="AB43" s="27">
        <f t="shared" si="5"/>
        <v>2.3789712423554619</v>
      </c>
      <c r="AC43" s="27">
        <f t="shared" si="6"/>
        <v>10.509800030134329</v>
      </c>
      <c r="AD43" s="27">
        <f t="shared" si="7"/>
        <v>6.1525444752787308</v>
      </c>
      <c r="AE43" s="27">
        <f t="shared" si="8"/>
        <v>11.034445264968753</v>
      </c>
      <c r="AF43" s="27">
        <f t="shared" si="9"/>
        <v>11.519610759676894</v>
      </c>
      <c r="AG43" s="27">
        <f t="shared" si="10"/>
        <v>4.1096010632424225</v>
      </c>
      <c r="AH43" s="27">
        <f t="shared" si="11"/>
        <v>-2.9236184705189743</v>
      </c>
      <c r="AI43" s="27">
        <f t="shared" si="12"/>
        <v>4.2106847877012967</v>
      </c>
      <c r="AJ43" s="27">
        <f t="shared" si="13"/>
        <v>2.8925159288171898</v>
      </c>
      <c r="AK43" s="27">
        <f t="shared" si="14"/>
        <v>1.335489472146989</v>
      </c>
      <c r="AL43" s="27">
        <f t="shared" si="15"/>
        <v>9.3629071156991159</v>
      </c>
      <c r="AM43" s="27">
        <f t="shared" si="16"/>
        <v>0.8948013342049137</v>
      </c>
      <c r="AN43" s="27">
        <f t="shared" si="17"/>
        <v>-8.9735742327533785E-2</v>
      </c>
      <c r="AO43" s="27">
        <f t="shared" si="18"/>
        <v>4.059805562321543</v>
      </c>
      <c r="AP43" s="23"/>
      <c r="AQ43" s="23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M43" s="57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59" customFormat="1" ht="15.75" x14ac:dyDescent="0.25">
      <c r="A44" s="41">
        <v>42339</v>
      </c>
      <c r="B44" s="28">
        <v>110.38761563817829</v>
      </c>
      <c r="C44" s="28">
        <v>134.62883567566462</v>
      </c>
      <c r="D44" s="28">
        <v>116.35582607844543</v>
      </c>
      <c r="E44" s="28">
        <v>127.3244812788528</v>
      </c>
      <c r="F44" s="28">
        <v>119.7594962324069</v>
      </c>
      <c r="G44" s="28">
        <v>111.00510840295181</v>
      </c>
      <c r="H44" s="28">
        <v>123.47790650447347</v>
      </c>
      <c r="I44" s="28">
        <v>133.83605032038818</v>
      </c>
      <c r="J44" s="28">
        <v>130.70921671351337</v>
      </c>
      <c r="K44" s="28">
        <v>123.61534154479332</v>
      </c>
      <c r="L44" s="28">
        <v>111.10263760761505</v>
      </c>
      <c r="M44" s="28">
        <v>119.46283418362164</v>
      </c>
      <c r="N44" s="28">
        <v>123.79358867005448</v>
      </c>
      <c r="O44" s="28">
        <v>108.63017327148322</v>
      </c>
      <c r="P44" s="28">
        <v>96.966365545447886</v>
      </c>
      <c r="Q44" s="28">
        <v>120.70643566644718</v>
      </c>
      <c r="R44" s="28">
        <v>104.93697153409194</v>
      </c>
      <c r="S44" s="28">
        <v>113.21973774973407</v>
      </c>
      <c r="T44" s="28">
        <v>115.23542283056042</v>
      </c>
      <c r="U44" s="23"/>
      <c r="V44" s="41">
        <v>42339</v>
      </c>
      <c r="W44" s="28">
        <f t="shared" si="0"/>
        <v>2.1909687283028063</v>
      </c>
      <c r="X44" s="28">
        <f t="shared" si="1"/>
        <v>-16.51684561380857</v>
      </c>
      <c r="Y44" s="28">
        <f t="shared" si="2"/>
        <v>3.0815238591561211</v>
      </c>
      <c r="Z44" s="28">
        <f t="shared" si="3"/>
        <v>6.2599133970919922</v>
      </c>
      <c r="AA44" s="28">
        <f t="shared" si="4"/>
        <v>7.253624833851589</v>
      </c>
      <c r="AB44" s="28">
        <f t="shared" si="5"/>
        <v>0.56374492008923482</v>
      </c>
      <c r="AC44" s="28">
        <f t="shared" si="6"/>
        <v>7.1354410305968941</v>
      </c>
      <c r="AD44" s="28">
        <f t="shared" si="7"/>
        <v>-3.5156705921920661E-2</v>
      </c>
      <c r="AE44" s="28">
        <f t="shared" si="8"/>
        <v>7.1736477488150001</v>
      </c>
      <c r="AF44" s="28">
        <f t="shared" si="9"/>
        <v>16.004853266036207</v>
      </c>
      <c r="AG44" s="28">
        <f t="shared" si="10"/>
        <v>3.6063096041936973</v>
      </c>
      <c r="AH44" s="28">
        <f t="shared" si="11"/>
        <v>-1.1929433203199551</v>
      </c>
      <c r="AI44" s="28">
        <f t="shared" si="12"/>
        <v>2.4282802012558733</v>
      </c>
      <c r="AJ44" s="28">
        <f t="shared" si="13"/>
        <v>1.1607005404823809</v>
      </c>
      <c r="AK44" s="28">
        <f t="shared" si="14"/>
        <v>1.1732986085044956</v>
      </c>
      <c r="AL44" s="28">
        <f t="shared" si="15"/>
        <v>5.5236200756640272</v>
      </c>
      <c r="AM44" s="28">
        <f t="shared" si="16"/>
        <v>4.2326118947660518</v>
      </c>
      <c r="AN44" s="28">
        <f t="shared" si="17"/>
        <v>-1.17095549160004</v>
      </c>
      <c r="AO44" s="28">
        <f t="shared" si="18"/>
        <v>2.6431676564012463</v>
      </c>
      <c r="AP44" s="23"/>
      <c r="AQ44" s="23"/>
      <c r="AR44" s="57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M44" s="57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s="59" customFormat="1" ht="15.75" x14ac:dyDescent="0.25">
      <c r="A45" s="42">
        <v>42370</v>
      </c>
      <c r="B45" s="29">
        <v>111.14840360041919</v>
      </c>
      <c r="C45" s="29">
        <v>128.09424678088195</v>
      </c>
      <c r="D45" s="29">
        <v>111.20258834293377</v>
      </c>
      <c r="E45" s="29">
        <v>111.54268512334291</v>
      </c>
      <c r="F45" s="29">
        <v>100.81975035206278</v>
      </c>
      <c r="G45" s="29">
        <v>107.10875628617119</v>
      </c>
      <c r="H45" s="29">
        <v>107.27488284881767</v>
      </c>
      <c r="I45" s="29">
        <v>109.44680230297337</v>
      </c>
      <c r="J45" s="29">
        <v>109.3978114018272</v>
      </c>
      <c r="K45" s="29">
        <v>125.95600403993882</v>
      </c>
      <c r="L45" s="29">
        <v>109.64919061673267</v>
      </c>
      <c r="M45" s="29">
        <v>103.72744645419674</v>
      </c>
      <c r="N45" s="29">
        <v>113.14625692820067</v>
      </c>
      <c r="O45" s="29">
        <v>106.73160198945534</v>
      </c>
      <c r="P45" s="29">
        <v>104.47742072282783</v>
      </c>
      <c r="Q45" s="29">
        <v>113.20305648301709</v>
      </c>
      <c r="R45" s="29">
        <v>104.67351860189967</v>
      </c>
      <c r="S45" s="29">
        <v>113.28887355801507</v>
      </c>
      <c r="T45" s="29">
        <v>109.74344199746801</v>
      </c>
      <c r="U45" s="23"/>
      <c r="V45" s="42">
        <v>42370</v>
      </c>
      <c r="W45" s="29">
        <f t="shared" si="0"/>
        <v>1.6218803313472421</v>
      </c>
      <c r="X45" s="29">
        <f t="shared" si="1"/>
        <v>-23.922396677937769</v>
      </c>
      <c r="Y45" s="29">
        <f t="shared" si="2"/>
        <v>2.6074497727795602</v>
      </c>
      <c r="Z45" s="29">
        <f t="shared" si="3"/>
        <v>-3.0279116357661451E-2</v>
      </c>
      <c r="AA45" s="29">
        <f t="shared" si="4"/>
        <v>-3.5521744030435087</v>
      </c>
      <c r="AB45" s="29">
        <f t="shared" si="5"/>
        <v>0.77332323156518612</v>
      </c>
      <c r="AC45" s="29">
        <f t="shared" si="6"/>
        <v>2.7275202228072004</v>
      </c>
      <c r="AD45" s="29">
        <f t="shared" si="7"/>
        <v>5.0847022431956646</v>
      </c>
      <c r="AE45" s="29">
        <f t="shared" si="8"/>
        <v>12.327671855431859</v>
      </c>
      <c r="AF45" s="29">
        <f t="shared" si="9"/>
        <v>7.5426095219312259</v>
      </c>
      <c r="AG45" s="29">
        <f t="shared" si="10"/>
        <v>3.2659112985274845</v>
      </c>
      <c r="AH45" s="29">
        <f t="shared" si="11"/>
        <v>-2.5541627356104044</v>
      </c>
      <c r="AI45" s="29">
        <f t="shared" si="12"/>
        <v>0.49874232994098122</v>
      </c>
      <c r="AJ45" s="29">
        <f t="shared" si="13"/>
        <v>2.4757187402384631</v>
      </c>
      <c r="AK45" s="29">
        <f t="shared" si="14"/>
        <v>1.4541061869797147</v>
      </c>
      <c r="AL45" s="29">
        <f t="shared" si="15"/>
        <v>0.60407884714237525</v>
      </c>
      <c r="AM45" s="29">
        <f t="shared" si="16"/>
        <v>5.2761100532055139</v>
      </c>
      <c r="AN45" s="29">
        <f t="shared" si="17"/>
        <v>2.3428994973694586</v>
      </c>
      <c r="AO45" s="29">
        <f t="shared" si="18"/>
        <v>1.8435032584987852</v>
      </c>
      <c r="AP45" s="23"/>
      <c r="AQ45" s="23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</row>
    <row r="46" spans="1:84" s="59" customFormat="1" ht="15.75" x14ac:dyDescent="0.25">
      <c r="A46" s="43">
        <v>42401</v>
      </c>
      <c r="B46" s="31">
        <v>112.65183154716557</v>
      </c>
      <c r="C46" s="31">
        <v>155.09677852658064</v>
      </c>
      <c r="D46" s="31">
        <v>108.74537632642691</v>
      </c>
      <c r="E46" s="31">
        <v>102.54927276968888</v>
      </c>
      <c r="F46" s="31">
        <v>103.71436896798137</v>
      </c>
      <c r="G46" s="31">
        <v>105.59312885050601</v>
      </c>
      <c r="H46" s="31">
        <v>105.66252426497606</v>
      </c>
      <c r="I46" s="31">
        <v>101.23965041600526</v>
      </c>
      <c r="J46" s="31">
        <v>104.19426833643543</v>
      </c>
      <c r="K46" s="31">
        <v>113.43134641685155</v>
      </c>
      <c r="L46" s="31">
        <v>109.62353831983968</v>
      </c>
      <c r="M46" s="31">
        <v>101.44817726306266</v>
      </c>
      <c r="N46" s="31">
        <v>111.1907607062421</v>
      </c>
      <c r="O46" s="31">
        <v>109.53001080629674</v>
      </c>
      <c r="P46" s="31">
        <v>122.81882214315083</v>
      </c>
      <c r="Q46" s="31">
        <v>119.57496964114929</v>
      </c>
      <c r="R46" s="31">
        <v>104.3144560298214</v>
      </c>
      <c r="S46" s="31">
        <v>112.72888210801915</v>
      </c>
      <c r="T46" s="31">
        <v>109.43714000513739</v>
      </c>
      <c r="U46" s="23"/>
      <c r="V46" s="43">
        <v>42401</v>
      </c>
      <c r="W46" s="31">
        <f t="shared" si="0"/>
        <v>2.0625233974981256</v>
      </c>
      <c r="X46" s="31">
        <f t="shared" si="1"/>
        <v>-3.2103186863365067</v>
      </c>
      <c r="Y46" s="31">
        <f t="shared" si="2"/>
        <v>2.4596168600782562</v>
      </c>
      <c r="Z46" s="31">
        <f t="shared" si="3"/>
        <v>0.83947792136054034</v>
      </c>
      <c r="AA46" s="31">
        <f t="shared" si="4"/>
        <v>-3.7789412790944255</v>
      </c>
      <c r="AB46" s="31">
        <f t="shared" si="5"/>
        <v>2.0903560717215726</v>
      </c>
      <c r="AC46" s="31">
        <f t="shared" si="6"/>
        <v>1.065758862546744</v>
      </c>
      <c r="AD46" s="31">
        <f t="shared" si="7"/>
        <v>1.6546246167470855</v>
      </c>
      <c r="AE46" s="31">
        <f t="shared" si="8"/>
        <v>5.8113398400301008</v>
      </c>
      <c r="AF46" s="31">
        <f t="shared" si="9"/>
        <v>5.1473760978392136</v>
      </c>
      <c r="AG46" s="31">
        <f t="shared" si="10"/>
        <v>3.1827509384168451</v>
      </c>
      <c r="AH46" s="31">
        <f t="shared" si="11"/>
        <v>-1.1469163731770067</v>
      </c>
      <c r="AI46" s="31">
        <f t="shared" si="12"/>
        <v>-0.64580588872514966</v>
      </c>
      <c r="AJ46" s="31">
        <f t="shared" si="13"/>
        <v>2.1428888592121496</v>
      </c>
      <c r="AK46" s="31">
        <f t="shared" si="14"/>
        <v>2.4691933670797397</v>
      </c>
      <c r="AL46" s="31">
        <f t="shared" si="15"/>
        <v>7.1515801620768826</v>
      </c>
      <c r="AM46" s="31">
        <f t="shared" si="16"/>
        <v>0.50114879508123522</v>
      </c>
      <c r="AN46" s="31">
        <f t="shared" si="17"/>
        <v>4.3982872416455763</v>
      </c>
      <c r="AO46" s="31">
        <f t="shared" si="18"/>
        <v>2.130095639098613</v>
      </c>
      <c r="AP46" s="23"/>
      <c r="AQ46" s="23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M46" s="57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59" customFormat="1" ht="15.75" x14ac:dyDescent="0.25">
      <c r="A47" s="43">
        <v>42430</v>
      </c>
      <c r="B47" s="31">
        <v>120.14428495290113</v>
      </c>
      <c r="C47" s="31">
        <v>156.36659329473633</v>
      </c>
      <c r="D47" s="31">
        <v>111.79044936631458</v>
      </c>
      <c r="E47" s="31">
        <v>108.72132114118187</v>
      </c>
      <c r="F47" s="31">
        <v>100.44841192289678</v>
      </c>
      <c r="G47" s="31">
        <v>108.66310468273801</v>
      </c>
      <c r="H47" s="31">
        <v>108.06117539469231</v>
      </c>
      <c r="I47" s="31">
        <v>114.77853683710778</v>
      </c>
      <c r="J47" s="31">
        <v>105.82574867484246</v>
      </c>
      <c r="K47" s="31">
        <v>124.87540500391704</v>
      </c>
      <c r="L47" s="31">
        <v>110.97467026092356</v>
      </c>
      <c r="M47" s="31">
        <v>104.15489627390524</v>
      </c>
      <c r="N47" s="31">
        <v>115.73734383979743</v>
      </c>
      <c r="O47" s="31">
        <v>110.8832298432097</v>
      </c>
      <c r="P47" s="31">
        <v>122.83522229948795</v>
      </c>
      <c r="Q47" s="31">
        <v>120.79722164494788</v>
      </c>
      <c r="R47" s="31">
        <v>111.28940860379095</v>
      </c>
      <c r="S47" s="31">
        <v>114.84020751187198</v>
      </c>
      <c r="T47" s="31">
        <v>112.95948707925591</v>
      </c>
      <c r="U47" s="23"/>
      <c r="V47" s="43">
        <v>42430</v>
      </c>
      <c r="W47" s="31">
        <f t="shared" si="0"/>
        <v>0.78614600362692499</v>
      </c>
      <c r="X47" s="31">
        <f t="shared" si="1"/>
        <v>-3.7960993910134562</v>
      </c>
      <c r="Y47" s="31">
        <f t="shared" si="2"/>
        <v>-2.4211515092348179</v>
      </c>
      <c r="Z47" s="31">
        <f t="shared" si="3"/>
        <v>-0.72170967577316958</v>
      </c>
      <c r="AA47" s="31">
        <f t="shared" si="4"/>
        <v>-2.3563369897108544</v>
      </c>
      <c r="AB47" s="31">
        <f t="shared" si="5"/>
        <v>2.7725094660640224</v>
      </c>
      <c r="AC47" s="31">
        <f t="shared" si="6"/>
        <v>-0.59092010941988349</v>
      </c>
      <c r="AD47" s="31">
        <f t="shared" si="7"/>
        <v>4.6109876398600562</v>
      </c>
      <c r="AE47" s="31">
        <f t="shared" si="8"/>
        <v>2.8404134605412281</v>
      </c>
      <c r="AF47" s="31">
        <f t="shared" si="9"/>
        <v>6.6862270839624927</v>
      </c>
      <c r="AG47" s="31">
        <f t="shared" si="10"/>
        <v>3.1066517746276787</v>
      </c>
      <c r="AH47" s="31">
        <f t="shared" si="11"/>
        <v>-6.562240285123849</v>
      </c>
      <c r="AI47" s="31">
        <f t="shared" si="12"/>
        <v>-3.6989467665295734</v>
      </c>
      <c r="AJ47" s="31">
        <f t="shared" si="13"/>
        <v>3.0210916895049991</v>
      </c>
      <c r="AK47" s="31">
        <f t="shared" si="14"/>
        <v>0.23651282677244012</v>
      </c>
      <c r="AL47" s="31">
        <f t="shared" si="15"/>
        <v>4.6027209743706408</v>
      </c>
      <c r="AM47" s="31">
        <f t="shared" si="16"/>
        <v>2.489221778782948</v>
      </c>
      <c r="AN47" s="31">
        <f t="shared" si="17"/>
        <v>4.9923880876408901</v>
      </c>
      <c r="AO47" s="31">
        <f t="shared" si="18"/>
        <v>1.0937637071759951</v>
      </c>
      <c r="AP47" s="23"/>
      <c r="AQ47" s="23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59" customFormat="1" ht="15.75" x14ac:dyDescent="0.25">
      <c r="A48" s="43">
        <v>42461</v>
      </c>
      <c r="B48" s="31">
        <v>111.20837088844668</v>
      </c>
      <c r="C48" s="31">
        <v>128.46885206496387</v>
      </c>
      <c r="D48" s="31">
        <v>114.19411527949212</v>
      </c>
      <c r="E48" s="31">
        <v>113.39831535476233</v>
      </c>
      <c r="F48" s="31">
        <v>103.96828406716291</v>
      </c>
      <c r="G48" s="31">
        <v>111.12985408599407</v>
      </c>
      <c r="H48" s="31">
        <v>112.39496126782636</v>
      </c>
      <c r="I48" s="31">
        <v>109.64486785150959</v>
      </c>
      <c r="J48" s="31">
        <v>108.87239718963583</v>
      </c>
      <c r="K48" s="31">
        <v>116.91904436613758</v>
      </c>
      <c r="L48" s="31">
        <v>111.76772794823671</v>
      </c>
      <c r="M48" s="31">
        <v>111.64034512837759</v>
      </c>
      <c r="N48" s="31">
        <v>115.23041685892693</v>
      </c>
      <c r="O48" s="31">
        <v>108.87163613997818</v>
      </c>
      <c r="P48" s="31">
        <v>107.9433773380932</v>
      </c>
      <c r="Q48" s="31">
        <v>121.36892199705703</v>
      </c>
      <c r="R48" s="31">
        <v>113.15171939669717</v>
      </c>
      <c r="S48" s="31">
        <v>115.19058541923791</v>
      </c>
      <c r="T48" s="31">
        <v>112.2905350007498</v>
      </c>
      <c r="U48" s="23"/>
      <c r="V48" s="43">
        <v>42461</v>
      </c>
      <c r="W48" s="31">
        <f t="shared" si="0"/>
        <v>3.3078273892322159</v>
      </c>
      <c r="X48" s="31">
        <f t="shared" si="1"/>
        <v>-12.224759544408016</v>
      </c>
      <c r="Y48" s="31">
        <f t="shared" si="2"/>
        <v>5.7136849886008463</v>
      </c>
      <c r="Z48" s="31">
        <f t="shared" si="3"/>
        <v>10.427627403587067</v>
      </c>
      <c r="AA48" s="31">
        <f t="shared" si="4"/>
        <v>1.3841394854898539</v>
      </c>
      <c r="AB48" s="31">
        <f t="shared" si="5"/>
        <v>4.3275883408373801</v>
      </c>
      <c r="AC48" s="31">
        <f t="shared" si="6"/>
        <v>3.4379308734525438</v>
      </c>
      <c r="AD48" s="31">
        <f t="shared" si="7"/>
        <v>4.8219405669210715</v>
      </c>
      <c r="AE48" s="31">
        <f t="shared" si="8"/>
        <v>9.9614410763389571</v>
      </c>
      <c r="AF48" s="31">
        <f t="shared" si="9"/>
        <v>8.9132697646905115</v>
      </c>
      <c r="AG48" s="31">
        <f t="shared" si="10"/>
        <v>3.994286406958139</v>
      </c>
      <c r="AH48" s="31">
        <f t="shared" si="11"/>
        <v>0.78084213260338231</v>
      </c>
      <c r="AI48" s="31">
        <f t="shared" si="12"/>
        <v>2.292367501869947</v>
      </c>
      <c r="AJ48" s="31">
        <f t="shared" si="13"/>
        <v>1.1574557359489148</v>
      </c>
      <c r="AK48" s="31">
        <f t="shared" si="14"/>
        <v>1.0166281221323175</v>
      </c>
      <c r="AL48" s="31">
        <f t="shared" si="15"/>
        <v>9.7399896720952341</v>
      </c>
      <c r="AM48" s="31">
        <f t="shared" si="16"/>
        <v>3.2966403706742966</v>
      </c>
      <c r="AN48" s="31">
        <f t="shared" si="17"/>
        <v>5.3396186156730892</v>
      </c>
      <c r="AO48" s="31">
        <f t="shared" si="18"/>
        <v>4.3039033237921842</v>
      </c>
      <c r="AP48" s="23"/>
      <c r="AQ48" s="23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M48" s="57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59" customFormat="1" ht="15.75" x14ac:dyDescent="0.25">
      <c r="A49" s="43">
        <v>42491</v>
      </c>
      <c r="B49" s="31">
        <v>104.87295953158038</v>
      </c>
      <c r="C49" s="31">
        <v>124.13995334188576</v>
      </c>
      <c r="D49" s="31">
        <v>114.09868530147418</v>
      </c>
      <c r="E49" s="31">
        <v>108.86894002507299</v>
      </c>
      <c r="F49" s="31">
        <v>108.77922277698445</v>
      </c>
      <c r="G49" s="31">
        <v>109.96016492796913</v>
      </c>
      <c r="H49" s="31">
        <v>113.72320428259886</v>
      </c>
      <c r="I49" s="31">
        <v>116.28544259113978</v>
      </c>
      <c r="J49" s="31">
        <v>112.11517150334026</v>
      </c>
      <c r="K49" s="31">
        <v>116.60010422998617</v>
      </c>
      <c r="L49" s="31">
        <v>112.09887766649297</v>
      </c>
      <c r="M49" s="31">
        <v>105.54431591641384</v>
      </c>
      <c r="N49" s="31">
        <v>110.2936650020678</v>
      </c>
      <c r="O49" s="31">
        <v>109.51033332618569</v>
      </c>
      <c r="P49" s="31">
        <v>100.86500294286147</v>
      </c>
      <c r="Q49" s="31">
        <v>118.95946096083402</v>
      </c>
      <c r="R49" s="31">
        <v>113.4637262932068</v>
      </c>
      <c r="S49" s="31">
        <v>113.60287046052385</v>
      </c>
      <c r="T49" s="31">
        <v>111.12176693999655</v>
      </c>
      <c r="U49" s="23"/>
      <c r="V49" s="43">
        <v>42491</v>
      </c>
      <c r="W49" s="31">
        <f t="shared" si="0"/>
        <v>2.5386979257724391</v>
      </c>
      <c r="X49" s="31">
        <f t="shared" si="1"/>
        <v>-14.762892532549586</v>
      </c>
      <c r="Y49" s="31">
        <f t="shared" si="2"/>
        <v>6.1699887017156527</v>
      </c>
      <c r="Z49" s="31">
        <f t="shared" si="3"/>
        <v>9.1423286986463239</v>
      </c>
      <c r="AA49" s="31">
        <f t="shared" si="4"/>
        <v>1.8870021966688029</v>
      </c>
      <c r="AB49" s="31">
        <f t="shared" si="5"/>
        <v>4.8807776477387534</v>
      </c>
      <c r="AC49" s="31">
        <f t="shared" si="6"/>
        <v>6.6234545324462886</v>
      </c>
      <c r="AD49" s="31">
        <f t="shared" si="7"/>
        <v>2.9144805828944129</v>
      </c>
      <c r="AE49" s="31">
        <f t="shared" si="8"/>
        <v>10.055650563133383</v>
      </c>
      <c r="AF49" s="31">
        <f t="shared" si="9"/>
        <v>9.4576065329371488</v>
      </c>
      <c r="AG49" s="31">
        <f t="shared" si="10"/>
        <v>4.0884620869766906</v>
      </c>
      <c r="AH49" s="31">
        <f t="shared" si="11"/>
        <v>-2.5836829751520725</v>
      </c>
      <c r="AI49" s="31">
        <f t="shared" si="12"/>
        <v>-1.0766449558927604</v>
      </c>
      <c r="AJ49" s="31">
        <f t="shared" si="13"/>
        <v>1.4887882784571076</v>
      </c>
      <c r="AK49" s="31">
        <f t="shared" si="14"/>
        <v>0.55045407385907197</v>
      </c>
      <c r="AL49" s="31">
        <f t="shared" si="15"/>
        <v>3.8126307268082655</v>
      </c>
      <c r="AM49" s="31">
        <f t="shared" si="16"/>
        <v>5.7755194950028397</v>
      </c>
      <c r="AN49" s="31">
        <f t="shared" si="17"/>
        <v>4.7140284128557255</v>
      </c>
      <c r="AO49" s="31">
        <f t="shared" si="18"/>
        <v>4.1724469058260354</v>
      </c>
      <c r="AP49" s="23"/>
      <c r="AQ49" s="23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59" customFormat="1" ht="15.75" x14ac:dyDescent="0.25">
      <c r="A50" s="43">
        <v>42522</v>
      </c>
      <c r="B50" s="31">
        <v>99.535881162094924</v>
      </c>
      <c r="C50" s="31">
        <v>161.46475507524002</v>
      </c>
      <c r="D50" s="31">
        <v>105.44821248246106</v>
      </c>
      <c r="E50" s="31">
        <v>103.10637289670817</v>
      </c>
      <c r="F50" s="31">
        <v>103.72817853746483</v>
      </c>
      <c r="G50" s="31">
        <v>107.90847298392575</v>
      </c>
      <c r="H50" s="31">
        <v>109.11724839567424</v>
      </c>
      <c r="I50" s="31">
        <v>111.73695653377027</v>
      </c>
      <c r="J50" s="31">
        <v>110.17488370446412</v>
      </c>
      <c r="K50" s="31">
        <v>123.95377894084682</v>
      </c>
      <c r="L50" s="31">
        <v>111.97157315661589</v>
      </c>
      <c r="M50" s="31">
        <v>100.65752483789088</v>
      </c>
      <c r="N50" s="31">
        <v>104.97775190522609</v>
      </c>
      <c r="O50" s="31">
        <v>109.70257549466558</v>
      </c>
      <c r="P50" s="31">
        <v>101.16181944706754</v>
      </c>
      <c r="Q50" s="31">
        <v>122.99284863357565</v>
      </c>
      <c r="R50" s="31">
        <v>113.6566125427145</v>
      </c>
      <c r="S50" s="31">
        <v>110.81157632119229</v>
      </c>
      <c r="T50" s="31">
        <v>108.39621516093834</v>
      </c>
      <c r="U50" s="23"/>
      <c r="V50" s="43">
        <v>42522</v>
      </c>
      <c r="W50" s="31">
        <f t="shared" si="0"/>
        <v>3.6675124154108829</v>
      </c>
      <c r="X50" s="31">
        <f t="shared" si="1"/>
        <v>19.981836780855346</v>
      </c>
      <c r="Y50" s="31">
        <f t="shared" si="2"/>
        <v>2.6736211544108528</v>
      </c>
      <c r="Z50" s="31">
        <f t="shared" si="3"/>
        <v>5.315540315760984</v>
      </c>
      <c r="AA50" s="31">
        <f t="shared" si="4"/>
        <v>0.36903943185890853</v>
      </c>
      <c r="AB50" s="31">
        <f t="shared" si="5"/>
        <v>2.2198266767225761</v>
      </c>
      <c r="AC50" s="31">
        <f t="shared" si="6"/>
        <v>3.6570606366894651</v>
      </c>
      <c r="AD50" s="31">
        <f t="shared" si="7"/>
        <v>3.2371084275742561</v>
      </c>
      <c r="AE50" s="31">
        <f t="shared" si="8"/>
        <v>3.4692575132483512</v>
      </c>
      <c r="AF50" s="31">
        <f t="shared" si="9"/>
        <v>4.2536743177111305</v>
      </c>
      <c r="AG50" s="31">
        <f t="shared" si="10"/>
        <v>3.7342579376155669</v>
      </c>
      <c r="AH50" s="31">
        <f t="shared" si="11"/>
        <v>-5.5262127944698705</v>
      </c>
      <c r="AI50" s="31">
        <f t="shared" si="12"/>
        <v>-1.46016381257148</v>
      </c>
      <c r="AJ50" s="31">
        <f t="shared" si="13"/>
        <v>1.2952525178707219</v>
      </c>
      <c r="AK50" s="31">
        <f t="shared" si="14"/>
        <v>0.2207787942458026</v>
      </c>
      <c r="AL50" s="31">
        <f t="shared" si="15"/>
        <v>8.4999635365262662</v>
      </c>
      <c r="AM50" s="31">
        <f t="shared" si="16"/>
        <v>3.1379742451005797</v>
      </c>
      <c r="AN50" s="31">
        <f t="shared" si="17"/>
        <v>0.97657771488977119</v>
      </c>
      <c r="AO50" s="31">
        <f t="shared" si="18"/>
        <v>2.6219938748114373</v>
      </c>
      <c r="AP50" s="23"/>
      <c r="AQ50" s="23"/>
      <c r="AR50" s="57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M50" s="57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s="59" customFormat="1" ht="15.75" x14ac:dyDescent="0.25">
      <c r="A51" s="43">
        <v>42552</v>
      </c>
      <c r="B51" s="31">
        <v>99.147166507617385</v>
      </c>
      <c r="C51" s="31">
        <v>124.65437049139626</v>
      </c>
      <c r="D51" s="31">
        <v>108.51549408186084</v>
      </c>
      <c r="E51" s="31">
        <v>105.59318890505742</v>
      </c>
      <c r="F51" s="31">
        <v>106.38498255016464</v>
      </c>
      <c r="G51" s="31">
        <v>107.89103552102907</v>
      </c>
      <c r="H51" s="31">
        <v>108.16283824716638</v>
      </c>
      <c r="I51" s="31">
        <v>125.78738332932076</v>
      </c>
      <c r="J51" s="31">
        <v>108.53993848145619</v>
      </c>
      <c r="K51" s="31">
        <v>116.81687974950501</v>
      </c>
      <c r="L51" s="31">
        <v>112.3007112234895</v>
      </c>
      <c r="M51" s="31">
        <v>104.91240108828832</v>
      </c>
      <c r="N51" s="31">
        <v>104.38358756400287</v>
      </c>
      <c r="O51" s="31">
        <v>109.60359284770831</v>
      </c>
      <c r="P51" s="31">
        <v>110.34683030396053</v>
      </c>
      <c r="Q51" s="31">
        <v>131.07327177520327</v>
      </c>
      <c r="R51" s="31">
        <v>111.73902767008381</v>
      </c>
      <c r="S51" s="31">
        <v>110.16633353405189</v>
      </c>
      <c r="T51" s="31">
        <v>109.34932498387201</v>
      </c>
      <c r="U51" s="23"/>
      <c r="V51" s="43">
        <v>42552</v>
      </c>
      <c r="W51" s="31">
        <f t="shared" si="0"/>
        <v>1.9612325953987977</v>
      </c>
      <c r="X51" s="31">
        <f t="shared" si="1"/>
        <v>-20.945965119828202</v>
      </c>
      <c r="Y51" s="31">
        <f t="shared" si="2"/>
        <v>-2.3729659468230579E-2</v>
      </c>
      <c r="Z51" s="31">
        <f t="shared" si="3"/>
        <v>8.6738323614013382</v>
      </c>
      <c r="AA51" s="31">
        <f t="shared" si="4"/>
        <v>3.662257438691924</v>
      </c>
      <c r="AB51" s="31">
        <f t="shared" si="5"/>
        <v>-0.42672275387124614</v>
      </c>
      <c r="AC51" s="31">
        <f t="shared" si="6"/>
        <v>0.29333390999440212</v>
      </c>
      <c r="AD51" s="31">
        <f t="shared" si="7"/>
        <v>8.7187020436738862</v>
      </c>
      <c r="AE51" s="31">
        <f t="shared" si="8"/>
        <v>-2.6765324790969629</v>
      </c>
      <c r="AF51" s="31">
        <f t="shared" si="9"/>
        <v>7.2005491540976294</v>
      </c>
      <c r="AG51" s="31">
        <f t="shared" si="10"/>
        <v>3.2088476272637649</v>
      </c>
      <c r="AH51" s="31">
        <f t="shared" si="11"/>
        <v>-7.75107156051277</v>
      </c>
      <c r="AI51" s="31">
        <f t="shared" si="12"/>
        <v>-2.2143677726373028</v>
      </c>
      <c r="AJ51" s="31">
        <f t="shared" si="13"/>
        <v>0.88872463456081618</v>
      </c>
      <c r="AK51" s="31">
        <f t="shared" si="14"/>
        <v>6.9697618891865432E-2</v>
      </c>
      <c r="AL51" s="31">
        <f t="shared" si="15"/>
        <v>5.6723562257708409</v>
      </c>
      <c r="AM51" s="31">
        <f t="shared" si="16"/>
        <v>-2.1667128841657757</v>
      </c>
      <c r="AN51" s="31">
        <f t="shared" si="17"/>
        <v>-2.0338246400534672</v>
      </c>
      <c r="AO51" s="31">
        <f t="shared" si="18"/>
        <v>0.58014251729649402</v>
      </c>
      <c r="AP51" s="23"/>
      <c r="AQ51" s="23"/>
      <c r="AR51" s="5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M51" s="57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</row>
    <row r="52" spans="1:84" s="59" customFormat="1" ht="15.75" x14ac:dyDescent="0.25">
      <c r="A52" s="43">
        <v>42583</v>
      </c>
      <c r="B52" s="31">
        <v>104.37262529316567</v>
      </c>
      <c r="C52" s="31">
        <v>151.71242714760064</v>
      </c>
      <c r="D52" s="31">
        <v>106.19767956877466</v>
      </c>
      <c r="E52" s="31">
        <v>109.18131006173429</v>
      </c>
      <c r="F52" s="31">
        <v>110.59086218918665</v>
      </c>
      <c r="G52" s="31">
        <v>109.96703298735478</v>
      </c>
      <c r="H52" s="31">
        <v>111.09355075098603</v>
      </c>
      <c r="I52" s="31">
        <v>113.48921683226101</v>
      </c>
      <c r="J52" s="31">
        <v>109.71734746121548</v>
      </c>
      <c r="K52" s="31">
        <v>114.81038116145153</v>
      </c>
      <c r="L52" s="31">
        <v>112.71534881553184</v>
      </c>
      <c r="M52" s="31">
        <v>104.05177656479361</v>
      </c>
      <c r="N52" s="31">
        <v>103.60475547415382</v>
      </c>
      <c r="O52" s="31">
        <v>109.4921000194398</v>
      </c>
      <c r="P52" s="31">
        <v>110.93951279525118</v>
      </c>
      <c r="Q52" s="31">
        <v>129.23567454335549</v>
      </c>
      <c r="R52" s="31">
        <v>115.23439241102926</v>
      </c>
      <c r="S52" s="31">
        <v>112.27039546464974</v>
      </c>
      <c r="T52" s="31">
        <v>110.41114217805072</v>
      </c>
      <c r="U52" s="23"/>
      <c r="V52" s="43">
        <v>42583</v>
      </c>
      <c r="W52" s="31">
        <f t="shared" si="0"/>
        <v>5.5176403848923314</v>
      </c>
      <c r="X52" s="31">
        <f t="shared" si="1"/>
        <v>1.4099805387772619</v>
      </c>
      <c r="Y52" s="31">
        <f t="shared" si="2"/>
        <v>4.7665872594575092</v>
      </c>
      <c r="Z52" s="31">
        <f t="shared" si="3"/>
        <v>13.01885915756344</v>
      </c>
      <c r="AA52" s="31">
        <f t="shared" si="4"/>
        <v>3.0520797320570949</v>
      </c>
      <c r="AB52" s="31">
        <f t="shared" si="5"/>
        <v>0.43625853519728253</v>
      </c>
      <c r="AC52" s="31">
        <f t="shared" si="6"/>
        <v>3.2779750449363689</v>
      </c>
      <c r="AD52" s="31">
        <f t="shared" si="7"/>
        <v>2.8450041532352373</v>
      </c>
      <c r="AE52" s="31">
        <f t="shared" si="8"/>
        <v>-9.5483874657404044E-2</v>
      </c>
      <c r="AF52" s="31">
        <f t="shared" si="9"/>
        <v>6.2934628486668061</v>
      </c>
      <c r="AG52" s="31">
        <f t="shared" si="10"/>
        <v>3.5804521834820235</v>
      </c>
      <c r="AH52" s="31">
        <f t="shared" si="11"/>
        <v>-4.9802874955848608</v>
      </c>
      <c r="AI52" s="31">
        <f t="shared" si="12"/>
        <v>-0.13041179009066184</v>
      </c>
      <c r="AJ52" s="31">
        <f t="shared" si="13"/>
        <v>0.33175336412882928</v>
      </c>
      <c r="AK52" s="31">
        <f t="shared" si="14"/>
        <v>-0.52431348678042866</v>
      </c>
      <c r="AL52" s="31">
        <f t="shared" si="15"/>
        <v>9.0350363441394421</v>
      </c>
      <c r="AM52" s="31">
        <f t="shared" si="16"/>
        <v>4.0075875480917205</v>
      </c>
      <c r="AN52" s="31">
        <f t="shared" si="17"/>
        <v>-5.1360496311957604E-2</v>
      </c>
      <c r="AO52" s="31">
        <f t="shared" si="18"/>
        <v>2.6814430989775246</v>
      </c>
      <c r="AP52" s="23"/>
      <c r="AQ52" s="23"/>
      <c r="AR52" s="5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57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59" customFormat="1" ht="15.75" x14ac:dyDescent="0.25">
      <c r="A53" s="43">
        <v>42614</v>
      </c>
      <c r="B53" s="31">
        <v>100.17513839434041</v>
      </c>
      <c r="C53" s="31">
        <v>126.47846608877309</v>
      </c>
      <c r="D53" s="31">
        <v>103.14463260766044</v>
      </c>
      <c r="E53" s="31">
        <v>116.39297299540495</v>
      </c>
      <c r="F53" s="31">
        <v>106.81943182871466</v>
      </c>
      <c r="G53" s="31">
        <v>111.39068412918023</v>
      </c>
      <c r="H53" s="31">
        <v>112.65274258029257</v>
      </c>
      <c r="I53" s="31">
        <v>112.32784545544857</v>
      </c>
      <c r="J53" s="31">
        <v>113.37534305634233</v>
      </c>
      <c r="K53" s="31">
        <v>131.44713023967594</v>
      </c>
      <c r="L53" s="31">
        <v>112.9671454506975</v>
      </c>
      <c r="M53" s="31">
        <v>100.60734194033763</v>
      </c>
      <c r="N53" s="31">
        <v>106.28237674139592</v>
      </c>
      <c r="O53" s="31">
        <v>110.42784718225622</v>
      </c>
      <c r="P53" s="31">
        <v>104.12318229292849</v>
      </c>
      <c r="Q53" s="31">
        <v>122.33311496512785</v>
      </c>
      <c r="R53" s="31">
        <v>109.85114338663115</v>
      </c>
      <c r="S53" s="31">
        <v>114.3343212776964</v>
      </c>
      <c r="T53" s="31">
        <v>109.79586450321695</v>
      </c>
      <c r="U53" s="23"/>
      <c r="V53" s="43">
        <v>42614</v>
      </c>
      <c r="W53" s="31">
        <f t="shared" si="0"/>
        <v>2.1234170956537355</v>
      </c>
      <c r="X53" s="31">
        <f t="shared" si="1"/>
        <v>-17.277076060895368</v>
      </c>
      <c r="Y53" s="31">
        <f t="shared" si="2"/>
        <v>3.1744230681531036</v>
      </c>
      <c r="Z53" s="31">
        <f t="shared" si="3"/>
        <v>11.851853023881802</v>
      </c>
      <c r="AA53" s="31">
        <f t="shared" si="4"/>
        <v>1.934860930463401</v>
      </c>
      <c r="AB53" s="31">
        <f t="shared" si="5"/>
        <v>1.7576165829619015</v>
      </c>
      <c r="AC53" s="31">
        <f t="shared" si="6"/>
        <v>2.808742705974538</v>
      </c>
      <c r="AD53" s="31">
        <f t="shared" si="7"/>
        <v>7.4390381242368449</v>
      </c>
      <c r="AE53" s="31">
        <f t="shared" si="8"/>
        <v>5.5405108842453643</v>
      </c>
      <c r="AF53" s="31">
        <f t="shared" si="9"/>
        <v>12.241111960058078</v>
      </c>
      <c r="AG53" s="31">
        <f t="shared" si="10"/>
        <v>3.8833101259992446</v>
      </c>
      <c r="AH53" s="31">
        <f t="shared" si="11"/>
        <v>-2.3860561765132786</v>
      </c>
      <c r="AI53" s="31">
        <f t="shared" si="12"/>
        <v>1.1476195360893229</v>
      </c>
      <c r="AJ53" s="31">
        <f t="shared" si="13"/>
        <v>0.93965834858093444</v>
      </c>
      <c r="AK53" s="31">
        <f t="shared" si="14"/>
        <v>-0.17218389207610585</v>
      </c>
      <c r="AL53" s="31">
        <f t="shared" si="15"/>
        <v>6.3947839472658643</v>
      </c>
      <c r="AM53" s="31">
        <f t="shared" si="16"/>
        <v>4.2934677681885915</v>
      </c>
      <c r="AN53" s="31">
        <f t="shared" si="17"/>
        <v>3.401505858897707</v>
      </c>
      <c r="AO53" s="31">
        <f t="shared" si="18"/>
        <v>2.9562742666787898</v>
      </c>
      <c r="AP53" s="23"/>
      <c r="AQ53" s="23"/>
      <c r="AR53" s="57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M53" s="57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59" customFormat="1" ht="15.75" x14ac:dyDescent="0.25">
      <c r="A54" s="43">
        <v>42644</v>
      </c>
      <c r="B54" s="31">
        <v>97.496254667042592</v>
      </c>
      <c r="C54" s="31">
        <v>117.78567881128747</v>
      </c>
      <c r="D54" s="31">
        <v>106.46032889219352</v>
      </c>
      <c r="E54" s="31">
        <v>110.8032380783981</v>
      </c>
      <c r="F54" s="31">
        <v>117.53707514072616</v>
      </c>
      <c r="G54" s="31">
        <v>113.15034906129551</v>
      </c>
      <c r="H54" s="31">
        <v>114.57245020556879</v>
      </c>
      <c r="I54" s="31">
        <v>124.67901346508596</v>
      </c>
      <c r="J54" s="31">
        <v>109.13176561171446</v>
      </c>
      <c r="K54" s="31">
        <v>120.71327096718863</v>
      </c>
      <c r="L54" s="31">
        <v>114.19998368065464</v>
      </c>
      <c r="M54" s="31">
        <v>108.51110528521146</v>
      </c>
      <c r="N54" s="31">
        <v>111.78083266932326</v>
      </c>
      <c r="O54" s="31">
        <v>110.76898907064279</v>
      </c>
      <c r="P54" s="31">
        <v>90.140686315289273</v>
      </c>
      <c r="Q54" s="31">
        <v>123.3316886941472</v>
      </c>
      <c r="R54" s="31">
        <v>111.47345611105546</v>
      </c>
      <c r="S54" s="31">
        <v>114.40426057733174</v>
      </c>
      <c r="T54" s="31">
        <v>110.42549245534073</v>
      </c>
      <c r="U54" s="23"/>
      <c r="V54" s="43">
        <v>42644</v>
      </c>
      <c r="W54" s="31">
        <f t="shared" si="0"/>
        <v>-0.1065508484131783</v>
      </c>
      <c r="X54" s="31">
        <f t="shared" si="1"/>
        <v>-23.059490270810457</v>
      </c>
      <c r="Y54" s="31">
        <f t="shared" si="2"/>
        <v>1.5739488749276092</v>
      </c>
      <c r="Z54" s="31">
        <f t="shared" si="3"/>
        <v>-4.3309841232596398</v>
      </c>
      <c r="AA54" s="31">
        <f t="shared" si="4"/>
        <v>-2.2803061994811884</v>
      </c>
      <c r="AB54" s="31">
        <f t="shared" si="5"/>
        <v>2.6498100718206103</v>
      </c>
      <c r="AC54" s="31">
        <f t="shared" si="6"/>
        <v>-0.55663791401194374</v>
      </c>
      <c r="AD54" s="31">
        <f t="shared" si="7"/>
        <v>8.1827530400813657</v>
      </c>
      <c r="AE54" s="31">
        <f t="shared" si="8"/>
        <v>-0.15330394265339464</v>
      </c>
      <c r="AF54" s="31">
        <f t="shared" si="9"/>
        <v>7.9831555860506</v>
      </c>
      <c r="AG54" s="31">
        <f t="shared" si="10"/>
        <v>3.974746024108839</v>
      </c>
      <c r="AH54" s="31">
        <f t="shared" si="11"/>
        <v>0.61846544003778092</v>
      </c>
      <c r="AI54" s="31">
        <f t="shared" si="12"/>
        <v>2.7071187609310385</v>
      </c>
      <c r="AJ54" s="31">
        <f t="shared" si="13"/>
        <v>2.0228174860483534</v>
      </c>
      <c r="AK54" s="31">
        <f t="shared" si="14"/>
        <v>0.11637664307080797</v>
      </c>
      <c r="AL54" s="31">
        <f t="shared" si="15"/>
        <v>11.326388711120046</v>
      </c>
      <c r="AM54" s="31">
        <f t="shared" si="16"/>
        <v>2.9281898008199647</v>
      </c>
      <c r="AN54" s="31">
        <f t="shared" si="17"/>
        <v>4.2413457067420097</v>
      </c>
      <c r="AO54" s="31">
        <f t="shared" si="18"/>
        <v>1.8238431315566999</v>
      </c>
      <c r="AP54" s="23"/>
      <c r="AQ54" s="23"/>
      <c r="AR54" s="57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57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59" customFormat="1" ht="15.75" x14ac:dyDescent="0.25">
      <c r="A55" s="43">
        <v>42675</v>
      </c>
      <c r="B55" s="31">
        <v>107.49266375422881</v>
      </c>
      <c r="C55" s="31">
        <v>134.59022744047502</v>
      </c>
      <c r="D55" s="31">
        <v>113.46359693205046</v>
      </c>
      <c r="E55" s="31">
        <v>122.23552315190383</v>
      </c>
      <c r="F55" s="31">
        <v>124.30289020895867</v>
      </c>
      <c r="G55" s="31">
        <v>117.5383730503878</v>
      </c>
      <c r="H55" s="31">
        <v>119.0930719775222</v>
      </c>
      <c r="I55" s="31">
        <v>118.20651017655759</v>
      </c>
      <c r="J55" s="31">
        <v>114.60854703419025</v>
      </c>
      <c r="K55" s="31">
        <v>132.10742293085767</v>
      </c>
      <c r="L55" s="31">
        <v>115.00040388585812</v>
      </c>
      <c r="M55" s="31">
        <v>113.94909950755041</v>
      </c>
      <c r="N55" s="31">
        <v>115.53366323334693</v>
      </c>
      <c r="O55" s="31">
        <v>111.72437580500296</v>
      </c>
      <c r="P55" s="31">
        <v>87.662637983042075</v>
      </c>
      <c r="Q55" s="31">
        <v>121.86469733920384</v>
      </c>
      <c r="R55" s="31">
        <v>112.21822723011543</v>
      </c>
      <c r="S55" s="31">
        <v>116.68926524320217</v>
      </c>
      <c r="T55" s="31">
        <v>114.98746878975675</v>
      </c>
      <c r="U55" s="23"/>
      <c r="V55" s="43">
        <v>42675</v>
      </c>
      <c r="W55" s="31">
        <f t="shared" si="0"/>
        <v>3.2110466756170695</v>
      </c>
      <c r="X55" s="31">
        <f t="shared" si="1"/>
        <v>-20.145764433607454</v>
      </c>
      <c r="Y55" s="31">
        <f t="shared" si="2"/>
        <v>4.818805367841378</v>
      </c>
      <c r="Z55" s="31">
        <f t="shared" si="3"/>
        <v>0.88066949556552743</v>
      </c>
      <c r="AA55" s="31">
        <f t="shared" si="4"/>
        <v>-2.1648799561221921</v>
      </c>
      <c r="AB55" s="31">
        <f t="shared" si="5"/>
        <v>5.4499390394779255</v>
      </c>
      <c r="AC55" s="31">
        <f t="shared" si="6"/>
        <v>-3.8857648096183084E-2</v>
      </c>
      <c r="AD55" s="31">
        <f t="shared" si="7"/>
        <v>3.0489235034637261</v>
      </c>
      <c r="AE55" s="31">
        <f t="shared" si="8"/>
        <v>3.173456291553876</v>
      </c>
      <c r="AF55" s="31">
        <f t="shared" si="9"/>
        <v>9.4701045193277054</v>
      </c>
      <c r="AG55" s="31">
        <f t="shared" si="10"/>
        <v>4.2556230530179846</v>
      </c>
      <c r="AH55" s="31">
        <f t="shared" si="11"/>
        <v>4.6095599282741233</v>
      </c>
      <c r="AI55" s="31">
        <f t="shared" si="12"/>
        <v>-0.90531819997544005</v>
      </c>
      <c r="AJ55" s="31">
        <f t="shared" si="13"/>
        <v>2.9318861548780291</v>
      </c>
      <c r="AK55" s="31">
        <f t="shared" si="14"/>
        <v>0.59536895363659426</v>
      </c>
      <c r="AL55" s="31">
        <f t="shared" si="15"/>
        <v>-1.1130191417191355</v>
      </c>
      <c r="AM55" s="31">
        <f t="shared" si="16"/>
        <v>5.7485906073597874</v>
      </c>
      <c r="AN55" s="31">
        <f t="shared" si="17"/>
        <v>4.7814790809105716</v>
      </c>
      <c r="AO55" s="31">
        <f t="shared" si="18"/>
        <v>3.1835540957647908</v>
      </c>
      <c r="AP55" s="23"/>
      <c r="AQ55" s="23"/>
      <c r="AR55" s="57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M55" s="57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59" customFormat="1" ht="15.75" x14ac:dyDescent="0.25">
      <c r="A56" s="44">
        <v>42705</v>
      </c>
      <c r="B56" s="33">
        <v>112.92266767080939</v>
      </c>
      <c r="C56" s="33">
        <v>159.02135995252345</v>
      </c>
      <c r="D56" s="33">
        <v>121.52414310945055</v>
      </c>
      <c r="E56" s="33">
        <v>122.35721571471439</v>
      </c>
      <c r="F56" s="33">
        <v>118.75773925523063</v>
      </c>
      <c r="G56" s="33">
        <v>119.62748215118063</v>
      </c>
      <c r="H56" s="33">
        <v>127.44888076912146</v>
      </c>
      <c r="I56" s="33">
        <v>140.90486636623018</v>
      </c>
      <c r="J56" s="33">
        <v>138.10060551908427</v>
      </c>
      <c r="K56" s="33">
        <v>129.34712140272566</v>
      </c>
      <c r="L56" s="33">
        <v>116.6259045756819</v>
      </c>
      <c r="M56" s="33">
        <v>128.41395366808274</v>
      </c>
      <c r="N56" s="33">
        <v>132.84526349013149</v>
      </c>
      <c r="O56" s="33">
        <v>112.8180739630745</v>
      </c>
      <c r="P56" s="33">
        <v>97.666519578438653</v>
      </c>
      <c r="Q56" s="33">
        <v>124.19737937924688</v>
      </c>
      <c r="R56" s="33">
        <v>109.26232391934622</v>
      </c>
      <c r="S56" s="33">
        <v>120.26292712555419</v>
      </c>
      <c r="T56" s="33">
        <v>120.63320942627847</v>
      </c>
      <c r="U56" s="23"/>
      <c r="V56" s="44">
        <v>42705</v>
      </c>
      <c r="W56" s="33">
        <f t="shared" si="0"/>
        <v>2.2965003981427969</v>
      </c>
      <c r="X56" s="33">
        <f t="shared" si="1"/>
        <v>18.118350466628911</v>
      </c>
      <c r="Y56" s="33">
        <f t="shared" si="2"/>
        <v>4.4418205819111449</v>
      </c>
      <c r="Z56" s="33">
        <f t="shared" si="3"/>
        <v>-3.9012651096214768</v>
      </c>
      <c r="AA56" s="33">
        <f t="shared" si="4"/>
        <v>-0.83647394043161682</v>
      </c>
      <c r="AB56" s="33">
        <f t="shared" si="5"/>
        <v>7.7675468023771828</v>
      </c>
      <c r="AC56" s="33">
        <f t="shared" si="6"/>
        <v>3.2159390915039126</v>
      </c>
      <c r="AD56" s="33">
        <f t="shared" si="7"/>
        <v>5.2816980394445778</v>
      </c>
      <c r="AE56" s="33">
        <f t="shared" si="8"/>
        <v>5.6548336769328529</v>
      </c>
      <c r="AF56" s="33">
        <f t="shared" si="9"/>
        <v>4.6367868148917211</v>
      </c>
      <c r="AG56" s="33">
        <f t="shared" si="10"/>
        <v>4.971319391690372</v>
      </c>
      <c r="AH56" s="33">
        <f t="shared" si="11"/>
        <v>7.4928069015194154</v>
      </c>
      <c r="AI56" s="33">
        <f t="shared" si="12"/>
        <v>7.3119092170454252</v>
      </c>
      <c r="AJ56" s="33">
        <f t="shared" si="13"/>
        <v>3.8551910260927968</v>
      </c>
      <c r="AK56" s="33">
        <f t="shared" si="14"/>
        <v>0.72205865307243755</v>
      </c>
      <c r="AL56" s="33">
        <f t="shared" si="15"/>
        <v>2.8920941070999362</v>
      </c>
      <c r="AM56" s="33">
        <f t="shared" si="16"/>
        <v>4.1218574559768655</v>
      </c>
      <c r="AN56" s="33">
        <f t="shared" si="17"/>
        <v>6.2208140698830192</v>
      </c>
      <c r="AO56" s="33">
        <f t="shared" si="18"/>
        <v>4.6841383171343267</v>
      </c>
      <c r="AP56" s="23"/>
      <c r="AQ56" s="23"/>
      <c r="AR56" s="57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M56" s="57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84" s="59" customFormat="1" ht="15.75" x14ac:dyDescent="0.25">
      <c r="A57" s="45">
        <v>42736</v>
      </c>
      <c r="B57" s="35">
        <v>115.18044156709597</v>
      </c>
      <c r="C57" s="35">
        <v>151.23596005565784</v>
      </c>
      <c r="D57" s="35">
        <v>115.91349306277397</v>
      </c>
      <c r="E57" s="35">
        <v>116.96856062669403</v>
      </c>
      <c r="F57" s="35">
        <v>107.14459223190768</v>
      </c>
      <c r="G57" s="35">
        <v>114.58035409128432</v>
      </c>
      <c r="H57" s="35">
        <v>116.87538531016196</v>
      </c>
      <c r="I57" s="35">
        <v>112.50127884142233</v>
      </c>
      <c r="J57" s="35">
        <v>113.55154872586178</v>
      </c>
      <c r="K57" s="35">
        <v>139.75576843493337</v>
      </c>
      <c r="L57" s="35">
        <v>114.63196373849156</v>
      </c>
      <c r="M57" s="35">
        <v>107.85293555764689</v>
      </c>
      <c r="N57" s="35">
        <v>113.19690629197636</v>
      </c>
      <c r="O57" s="35">
        <v>109.733517373387</v>
      </c>
      <c r="P57" s="35">
        <v>106.0032330321896</v>
      </c>
      <c r="Q57" s="35">
        <v>120.32320197129296</v>
      </c>
      <c r="R57" s="35">
        <v>113.57702354164104</v>
      </c>
      <c r="S57" s="35">
        <v>119.41012609546442</v>
      </c>
      <c r="T57" s="35">
        <v>115.41857914226894</v>
      </c>
      <c r="U57" s="23"/>
      <c r="V57" s="45">
        <v>42736</v>
      </c>
      <c r="W57" s="35">
        <f t="shared" si="0"/>
        <v>3.6276166243215187</v>
      </c>
      <c r="X57" s="35">
        <f t="shared" si="1"/>
        <v>18.066161327574775</v>
      </c>
      <c r="Y57" s="35">
        <f t="shared" si="2"/>
        <v>4.236326501063445</v>
      </c>
      <c r="Z57" s="35">
        <f t="shared" si="3"/>
        <v>4.8643938393192201</v>
      </c>
      <c r="AA57" s="35">
        <f t="shared" si="4"/>
        <v>6.2734155339192199</v>
      </c>
      <c r="AB57" s="35">
        <f t="shared" si="5"/>
        <v>6.9757114769876125</v>
      </c>
      <c r="AC57" s="35">
        <f t="shared" si="6"/>
        <v>8.9494411053091341</v>
      </c>
      <c r="AD57" s="35">
        <f t="shared" si="7"/>
        <v>2.7908321432667265</v>
      </c>
      <c r="AE57" s="35">
        <f t="shared" si="8"/>
        <v>3.7969108072716011</v>
      </c>
      <c r="AF57" s="35">
        <f t="shared" si="9"/>
        <v>10.95601952457848</v>
      </c>
      <c r="AG57" s="35">
        <f t="shared" si="10"/>
        <v>4.5442862767456802</v>
      </c>
      <c r="AH57" s="35">
        <f t="shared" si="11"/>
        <v>3.977239626034617</v>
      </c>
      <c r="AI57" s="35">
        <f t="shared" si="12"/>
        <v>4.4764506710848195E-2</v>
      </c>
      <c r="AJ57" s="35">
        <f t="shared" si="13"/>
        <v>2.8125834597968975</v>
      </c>
      <c r="AK57" s="35">
        <f t="shared" si="14"/>
        <v>1.4604230261480637</v>
      </c>
      <c r="AL57" s="35">
        <f t="shared" si="15"/>
        <v>6.2897113465695469</v>
      </c>
      <c r="AM57" s="35">
        <f t="shared" si="16"/>
        <v>8.5059765436983952</v>
      </c>
      <c r="AN57" s="35">
        <f t="shared" si="17"/>
        <v>5.4032248227048285</v>
      </c>
      <c r="AO57" s="35">
        <f t="shared" si="18"/>
        <v>5.1712767902175614</v>
      </c>
      <c r="AP57" s="23"/>
      <c r="AQ57" s="23"/>
      <c r="AR57" s="57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</row>
    <row r="58" spans="1:84" s="59" customFormat="1" ht="15.75" x14ac:dyDescent="0.25">
      <c r="A58" s="40">
        <v>42767</v>
      </c>
      <c r="B58" s="27">
        <v>119.22425212059522</v>
      </c>
      <c r="C58" s="27">
        <v>132.7046176317123</v>
      </c>
      <c r="D58" s="27">
        <v>113.04634855382241</v>
      </c>
      <c r="E58" s="27">
        <v>109.91837014563646</v>
      </c>
      <c r="F58" s="27">
        <v>108.452972950038</v>
      </c>
      <c r="G58" s="27">
        <v>111.21415329508049</v>
      </c>
      <c r="H58" s="27">
        <v>113.07728690221599</v>
      </c>
      <c r="I58" s="27">
        <v>104.82350416277879</v>
      </c>
      <c r="J58" s="27">
        <v>110.29467373523396</v>
      </c>
      <c r="K58" s="27">
        <v>121.52477202848428</v>
      </c>
      <c r="L58" s="27">
        <v>114.12858463364358</v>
      </c>
      <c r="M58" s="27">
        <v>109.05669855711862</v>
      </c>
      <c r="N58" s="27">
        <v>113.5619493609326</v>
      </c>
      <c r="O58" s="27">
        <v>114.23017815299599</v>
      </c>
      <c r="P58" s="27">
        <v>124.53947692298989</v>
      </c>
      <c r="Q58" s="27">
        <v>122.02070155277548</v>
      </c>
      <c r="R58" s="27">
        <v>111.0250440040375</v>
      </c>
      <c r="S58" s="27">
        <v>116.4168636619314</v>
      </c>
      <c r="T58" s="27">
        <v>114.29575395793348</v>
      </c>
      <c r="U58" s="23"/>
      <c r="V58" s="40">
        <v>42767</v>
      </c>
      <c r="W58" s="27">
        <f t="shared" si="0"/>
        <v>5.8342775995416218</v>
      </c>
      <c r="X58" s="27">
        <f t="shared" si="1"/>
        <v>-14.437540939014895</v>
      </c>
      <c r="Y58" s="27">
        <f t="shared" si="2"/>
        <v>3.9550851472388615</v>
      </c>
      <c r="Z58" s="27">
        <f t="shared" si="3"/>
        <v>7.1859089556856475</v>
      </c>
      <c r="AA58" s="27">
        <f t="shared" si="4"/>
        <v>4.5688982435206498</v>
      </c>
      <c r="AB58" s="27">
        <f t="shared" si="5"/>
        <v>5.3232861889455734</v>
      </c>
      <c r="AC58" s="27">
        <f t="shared" si="6"/>
        <v>7.0174006241281006</v>
      </c>
      <c r="AD58" s="27">
        <f t="shared" si="7"/>
        <v>3.5399704878938962</v>
      </c>
      <c r="AE58" s="27">
        <f t="shared" si="8"/>
        <v>5.8548377911736793</v>
      </c>
      <c r="AF58" s="27">
        <f t="shared" si="9"/>
        <v>7.1350873169485141</v>
      </c>
      <c r="AG58" s="27">
        <f t="shared" si="10"/>
        <v>4.1095611242358387</v>
      </c>
      <c r="AH58" s="27">
        <f t="shared" si="11"/>
        <v>7.4999093126399998</v>
      </c>
      <c r="AI58" s="27">
        <f t="shared" si="12"/>
        <v>2.1325410849153172</v>
      </c>
      <c r="AJ58" s="27">
        <f t="shared" si="13"/>
        <v>4.2912141723526958</v>
      </c>
      <c r="AK58" s="27">
        <f t="shared" si="14"/>
        <v>1.4009699407746723</v>
      </c>
      <c r="AL58" s="27">
        <f t="shared" si="15"/>
        <v>2.0453544073362195</v>
      </c>
      <c r="AM58" s="27">
        <f t="shared" si="16"/>
        <v>6.433037404036952</v>
      </c>
      <c r="AN58" s="27">
        <f t="shared" si="17"/>
        <v>3.2715498326137578</v>
      </c>
      <c r="AO58" s="27">
        <f t="shared" si="18"/>
        <v>4.4396390042430056</v>
      </c>
      <c r="AP58" s="23"/>
      <c r="AQ58" s="23"/>
      <c r="AR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59" customFormat="1" ht="15.75" x14ac:dyDescent="0.25">
      <c r="A59" s="40">
        <v>42795</v>
      </c>
      <c r="B59" s="27">
        <v>125.28776460126561</v>
      </c>
      <c r="C59" s="27">
        <v>143.16633828848512</v>
      </c>
      <c r="D59" s="27">
        <v>119.6932578560685</v>
      </c>
      <c r="E59" s="27">
        <v>115.79894844801629</v>
      </c>
      <c r="F59" s="27">
        <v>103.98874839989516</v>
      </c>
      <c r="G59" s="27">
        <v>112.58482473249784</v>
      </c>
      <c r="H59" s="27">
        <v>116.60177254039833</v>
      </c>
      <c r="I59" s="27">
        <v>115.93037365501161</v>
      </c>
      <c r="J59" s="27">
        <v>116.93254021321326</v>
      </c>
      <c r="K59" s="27">
        <v>124.71621325570412</v>
      </c>
      <c r="L59" s="27">
        <v>115.40095004767466</v>
      </c>
      <c r="M59" s="27">
        <v>114.63385274096598</v>
      </c>
      <c r="N59" s="27">
        <v>120.42023570746602</v>
      </c>
      <c r="O59" s="27">
        <v>114.69409260480428</v>
      </c>
      <c r="P59" s="27">
        <v>125.61974432902686</v>
      </c>
      <c r="Q59" s="27">
        <v>126.85873490196018</v>
      </c>
      <c r="R59" s="27">
        <v>121.18708883855491</v>
      </c>
      <c r="S59" s="27">
        <v>117.85140449461676</v>
      </c>
      <c r="T59" s="27">
        <v>118.07335116921038</v>
      </c>
      <c r="U59" s="23"/>
      <c r="V59" s="40">
        <v>42795</v>
      </c>
      <c r="W59" s="27">
        <f t="shared" si="0"/>
        <v>4.2810855717197143</v>
      </c>
      <c r="X59" s="27">
        <f t="shared" si="1"/>
        <v>-8.4418639097482639</v>
      </c>
      <c r="Y59" s="27">
        <f t="shared" si="2"/>
        <v>7.0693055932336648</v>
      </c>
      <c r="Z59" s="27">
        <f t="shared" si="3"/>
        <v>6.5098797848893213</v>
      </c>
      <c r="AA59" s="27">
        <f t="shared" si="4"/>
        <v>3.5245320550372696</v>
      </c>
      <c r="AB59" s="27">
        <f t="shared" si="5"/>
        <v>3.6090631325232323</v>
      </c>
      <c r="AC59" s="27">
        <f t="shared" si="6"/>
        <v>7.9034834800857539</v>
      </c>
      <c r="AD59" s="27">
        <f t="shared" si="7"/>
        <v>1.0035297971593025</v>
      </c>
      <c r="AE59" s="27">
        <f t="shared" si="8"/>
        <v>10.495358339015624</v>
      </c>
      <c r="AF59" s="27">
        <f t="shared" si="9"/>
        <v>-0.12748046599561746</v>
      </c>
      <c r="AG59" s="27">
        <f t="shared" si="10"/>
        <v>3.9885496179840345</v>
      </c>
      <c r="AH59" s="27">
        <f t="shared" si="11"/>
        <v>10.06093505148651</v>
      </c>
      <c r="AI59" s="27">
        <f t="shared" si="12"/>
        <v>4.0461373246569536</v>
      </c>
      <c r="AJ59" s="27">
        <f t="shared" si="13"/>
        <v>3.436825178147501</v>
      </c>
      <c r="AK59" s="27">
        <f t="shared" si="14"/>
        <v>2.2668758825134603</v>
      </c>
      <c r="AL59" s="27">
        <f t="shared" si="15"/>
        <v>5.0179243979870307</v>
      </c>
      <c r="AM59" s="27">
        <f t="shared" si="16"/>
        <v>8.893640786610149</v>
      </c>
      <c r="AN59" s="27">
        <f t="shared" si="17"/>
        <v>2.622075532590344</v>
      </c>
      <c r="AO59" s="27">
        <f t="shared" si="18"/>
        <v>4.5271665286213931</v>
      </c>
      <c r="AP59" s="23"/>
      <c r="AQ59" s="23"/>
      <c r="AR59" s="5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59" customFormat="1" ht="15.75" x14ac:dyDescent="0.25">
      <c r="A60" s="40">
        <v>42826</v>
      </c>
      <c r="B60" s="27">
        <v>112.52409645180154</v>
      </c>
      <c r="C60" s="27">
        <v>116.49749494772652</v>
      </c>
      <c r="D60" s="27">
        <v>114.71299589649523</v>
      </c>
      <c r="E60" s="27">
        <v>110.03291525219328</v>
      </c>
      <c r="F60" s="27">
        <v>106.31689021309766</v>
      </c>
      <c r="G60" s="27">
        <v>112.60423565990662</v>
      </c>
      <c r="H60" s="27">
        <v>116.63126278831163</v>
      </c>
      <c r="I60" s="27">
        <v>125.02857133904284</v>
      </c>
      <c r="J60" s="27">
        <v>111.15986958105114</v>
      </c>
      <c r="K60" s="27">
        <v>126.20032381864922</v>
      </c>
      <c r="L60" s="27">
        <v>115.7645193544268</v>
      </c>
      <c r="M60" s="27">
        <v>117.08616224013004</v>
      </c>
      <c r="N60" s="27">
        <v>115.17023747746646</v>
      </c>
      <c r="O60" s="27">
        <v>113.63850227455018</v>
      </c>
      <c r="P60" s="27">
        <v>110.01932243987746</v>
      </c>
      <c r="Q60" s="27">
        <v>120.57259231986109</v>
      </c>
      <c r="R60" s="27">
        <v>116.08809706123276</v>
      </c>
      <c r="S60" s="27">
        <v>118.11916304087266</v>
      </c>
      <c r="T60" s="27">
        <v>114.70282156800862</v>
      </c>
      <c r="U60" s="23"/>
      <c r="V60" s="40">
        <v>42826</v>
      </c>
      <c r="W60" s="27">
        <f t="shared" si="0"/>
        <v>1.1831173794234076</v>
      </c>
      <c r="X60" s="27">
        <f t="shared" si="1"/>
        <v>-9.3184899878950347</v>
      </c>
      <c r="Y60" s="27">
        <f t="shared" si="2"/>
        <v>0.4543847252839015</v>
      </c>
      <c r="Z60" s="27">
        <f t="shared" si="3"/>
        <v>-2.9677690466921973</v>
      </c>
      <c r="AA60" s="27">
        <f t="shared" si="4"/>
        <v>2.2589640360108092</v>
      </c>
      <c r="AB60" s="27">
        <f t="shared" si="5"/>
        <v>1.3267196164692621</v>
      </c>
      <c r="AC60" s="27">
        <f t="shared" si="6"/>
        <v>3.7691204949931603</v>
      </c>
      <c r="AD60" s="27">
        <f t="shared" si="7"/>
        <v>14.030482036210913</v>
      </c>
      <c r="AE60" s="27">
        <f t="shared" si="8"/>
        <v>2.1010581657634901</v>
      </c>
      <c r="AF60" s="27">
        <f t="shared" si="9"/>
        <v>7.9382101545808723</v>
      </c>
      <c r="AG60" s="27">
        <f t="shared" si="10"/>
        <v>3.5759798284896078</v>
      </c>
      <c r="AH60" s="27">
        <f t="shared" si="11"/>
        <v>4.8780009641587867</v>
      </c>
      <c r="AI60" s="27">
        <f t="shared" si="12"/>
        <v>-5.2225257098697853E-2</v>
      </c>
      <c r="AJ60" s="27">
        <f t="shared" si="13"/>
        <v>4.3784279391586978</v>
      </c>
      <c r="AK60" s="27">
        <f t="shared" si="14"/>
        <v>1.9231796826980201</v>
      </c>
      <c r="AL60" s="27">
        <f t="shared" si="15"/>
        <v>-0.65612321844240284</v>
      </c>
      <c r="AM60" s="27">
        <f t="shared" si="16"/>
        <v>2.595080021931409</v>
      </c>
      <c r="AN60" s="27">
        <f t="shared" si="17"/>
        <v>2.5423758469289339</v>
      </c>
      <c r="AO60" s="27">
        <f t="shared" si="18"/>
        <v>2.1482545855202346</v>
      </c>
      <c r="AP60" s="23"/>
      <c r="AQ60" s="23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59" customFormat="1" ht="15.75" x14ac:dyDescent="0.25">
      <c r="A61" s="40">
        <v>42856</v>
      </c>
      <c r="B61" s="27">
        <v>107.45571421662093</v>
      </c>
      <c r="C61" s="27">
        <v>178.17840557703471</v>
      </c>
      <c r="D61" s="27">
        <v>112.77052405565568</v>
      </c>
      <c r="E61" s="27">
        <v>107.6774503784974</v>
      </c>
      <c r="F61" s="27">
        <v>111.53065425152998</v>
      </c>
      <c r="G61" s="27">
        <v>110.68670313883372</v>
      </c>
      <c r="H61" s="27">
        <v>114.49125603224793</v>
      </c>
      <c r="I61" s="27">
        <v>119.15996413436544</v>
      </c>
      <c r="J61" s="27">
        <v>114.57922109248101</v>
      </c>
      <c r="K61" s="27">
        <v>123.8127160726367</v>
      </c>
      <c r="L61" s="27">
        <v>115.89575108794122</v>
      </c>
      <c r="M61" s="27">
        <v>110.7998287453217</v>
      </c>
      <c r="N61" s="27">
        <v>112.20692280666985</v>
      </c>
      <c r="O61" s="27">
        <v>113.04574279766797</v>
      </c>
      <c r="P61" s="27">
        <v>102.77498580435928</v>
      </c>
      <c r="Q61" s="27">
        <v>132.7980306442573</v>
      </c>
      <c r="R61" s="27">
        <v>118.19763327952934</v>
      </c>
      <c r="S61" s="27">
        <v>116.2582051378821</v>
      </c>
      <c r="T61" s="27">
        <v>113.72348109161776</v>
      </c>
      <c r="U61" s="23"/>
      <c r="V61" s="40">
        <v>42856</v>
      </c>
      <c r="W61" s="27">
        <f t="shared" si="0"/>
        <v>2.4627460658844171</v>
      </c>
      <c r="X61" s="27">
        <f t="shared" si="1"/>
        <v>43.530266268366631</v>
      </c>
      <c r="Y61" s="27">
        <f t="shared" si="2"/>
        <v>-1.1640460556659349</v>
      </c>
      <c r="Z61" s="27">
        <f t="shared" si="3"/>
        <v>-1.0944256886318442</v>
      </c>
      <c r="AA61" s="27">
        <f t="shared" si="4"/>
        <v>2.5293722498701925</v>
      </c>
      <c r="AB61" s="27">
        <f t="shared" si="5"/>
        <v>0.66072855687377796</v>
      </c>
      <c r="AC61" s="27">
        <f t="shared" si="6"/>
        <v>0.67536942393961397</v>
      </c>
      <c r="AD61" s="27">
        <f t="shared" si="7"/>
        <v>2.4719530486137415</v>
      </c>
      <c r="AE61" s="27">
        <f t="shared" si="8"/>
        <v>2.1977842571175472</v>
      </c>
      <c r="AF61" s="27">
        <f t="shared" si="9"/>
        <v>6.1857679204335341</v>
      </c>
      <c r="AG61" s="27">
        <f t="shared" si="10"/>
        <v>3.3870753217925937</v>
      </c>
      <c r="AH61" s="27">
        <f t="shared" si="11"/>
        <v>4.979437104950307</v>
      </c>
      <c r="AI61" s="27">
        <f t="shared" si="12"/>
        <v>1.734694195324991</v>
      </c>
      <c r="AJ61" s="27">
        <f t="shared" si="13"/>
        <v>3.2283797922080737</v>
      </c>
      <c r="AK61" s="27">
        <f t="shared" si="14"/>
        <v>1.8936031386226091</v>
      </c>
      <c r="AL61" s="27">
        <f t="shared" si="15"/>
        <v>11.633013105178279</v>
      </c>
      <c r="AM61" s="27">
        <f t="shared" si="16"/>
        <v>4.1721765545487557</v>
      </c>
      <c r="AN61" s="27">
        <f t="shared" si="17"/>
        <v>2.3373834363463288</v>
      </c>
      <c r="AO61" s="27">
        <f t="shared" si="18"/>
        <v>2.3413181982842985</v>
      </c>
      <c r="AP61" s="23"/>
      <c r="AQ61" s="23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M61" s="57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59" customFormat="1" ht="15.75" x14ac:dyDescent="0.25">
      <c r="A62" s="40">
        <v>42887</v>
      </c>
      <c r="B62" s="27">
        <v>103.43201961679689</v>
      </c>
      <c r="C62" s="27">
        <v>83.010205183831388</v>
      </c>
      <c r="D62" s="27">
        <v>110.39338980806353</v>
      </c>
      <c r="E62" s="27">
        <v>117.00004223919436</v>
      </c>
      <c r="F62" s="27">
        <v>107.87103370234648</v>
      </c>
      <c r="G62" s="27">
        <v>109.82426701819449</v>
      </c>
      <c r="H62" s="27">
        <v>112.19254026078141</v>
      </c>
      <c r="I62" s="27">
        <v>120.39085049693649</v>
      </c>
      <c r="J62" s="27">
        <v>115.08568480233409</v>
      </c>
      <c r="K62" s="27">
        <v>123.7750150977776</v>
      </c>
      <c r="L62" s="27">
        <v>116.04347746117533</v>
      </c>
      <c r="M62" s="27">
        <v>106.16046363587255</v>
      </c>
      <c r="N62" s="27">
        <v>108.64799200964184</v>
      </c>
      <c r="O62" s="27">
        <v>113.31493946775126</v>
      </c>
      <c r="P62" s="27">
        <v>102.81084646874763</v>
      </c>
      <c r="Q62" s="27">
        <v>126.28221479039229</v>
      </c>
      <c r="R62" s="27">
        <v>116.3974758161865</v>
      </c>
      <c r="S62" s="27">
        <v>116.17545302855821</v>
      </c>
      <c r="T62" s="27">
        <v>111.63078557996413</v>
      </c>
      <c r="U62" s="23"/>
      <c r="V62" s="40">
        <v>42887</v>
      </c>
      <c r="W62" s="27">
        <f t="shared" si="0"/>
        <v>3.914305483825558</v>
      </c>
      <c r="X62" s="27">
        <f t="shared" si="1"/>
        <v>-48.589272534956649</v>
      </c>
      <c r="Y62" s="27">
        <f t="shared" si="2"/>
        <v>4.6896739254114834</v>
      </c>
      <c r="Z62" s="27">
        <f t="shared" si="3"/>
        <v>13.475083015872215</v>
      </c>
      <c r="AA62" s="27">
        <f t="shared" si="4"/>
        <v>3.9939534495781288</v>
      </c>
      <c r="AB62" s="27">
        <f t="shared" si="5"/>
        <v>1.7753879573053837</v>
      </c>
      <c r="AC62" s="27">
        <f t="shared" si="6"/>
        <v>2.8183370734897295</v>
      </c>
      <c r="AD62" s="27">
        <f t="shared" si="7"/>
        <v>7.7448806837250572</v>
      </c>
      <c r="AE62" s="27">
        <f t="shared" si="8"/>
        <v>4.4572782223604008</v>
      </c>
      <c r="AF62" s="27">
        <f t="shared" si="9"/>
        <v>-0.14421814695502633</v>
      </c>
      <c r="AG62" s="27">
        <f t="shared" si="10"/>
        <v>3.6365518405854829</v>
      </c>
      <c r="AH62" s="27">
        <f t="shared" si="11"/>
        <v>5.466991967907191</v>
      </c>
      <c r="AI62" s="27">
        <f t="shared" si="12"/>
        <v>3.4962075657033012</v>
      </c>
      <c r="AJ62" s="27">
        <f t="shared" si="13"/>
        <v>3.2928707068152079</v>
      </c>
      <c r="AK62" s="27">
        <f t="shared" si="14"/>
        <v>1.6300883383606219</v>
      </c>
      <c r="AL62" s="27">
        <f t="shared" si="15"/>
        <v>2.674436923252685</v>
      </c>
      <c r="AM62" s="27">
        <f t="shared" si="16"/>
        <v>2.4115299692236931</v>
      </c>
      <c r="AN62" s="27">
        <f t="shared" si="17"/>
        <v>4.8405382230268827</v>
      </c>
      <c r="AO62" s="27">
        <f t="shared" si="18"/>
        <v>2.9840252394637048</v>
      </c>
      <c r="AP62" s="23"/>
      <c r="AQ62" s="23"/>
      <c r="AR62" s="5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M62" s="57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84" s="59" customFormat="1" ht="15.75" x14ac:dyDescent="0.25">
      <c r="A63" s="40">
        <v>42917</v>
      </c>
      <c r="B63" s="27">
        <v>103.49280925196086</v>
      </c>
      <c r="C63" s="27">
        <v>60.765334726312012</v>
      </c>
      <c r="D63" s="27">
        <v>113.33806281197698</v>
      </c>
      <c r="E63" s="27">
        <v>118.33135528310795</v>
      </c>
      <c r="F63" s="27">
        <v>115.82804995287103</v>
      </c>
      <c r="G63" s="27">
        <v>111.54945887534423</v>
      </c>
      <c r="H63" s="27">
        <v>111.58774466953786</v>
      </c>
      <c r="I63" s="27">
        <v>131.4191271422236</v>
      </c>
      <c r="J63" s="27">
        <v>117.33678627745478</v>
      </c>
      <c r="K63" s="27">
        <v>125.8314395183895</v>
      </c>
      <c r="L63" s="27">
        <v>116.78734193662314</v>
      </c>
      <c r="M63" s="27">
        <v>110.40760522043878</v>
      </c>
      <c r="N63" s="27">
        <v>107.56445260268154</v>
      </c>
      <c r="O63" s="27">
        <v>113.94068529955187</v>
      </c>
      <c r="P63" s="27">
        <v>111.9221777801875</v>
      </c>
      <c r="Q63" s="27">
        <v>128.8960437942668</v>
      </c>
      <c r="R63" s="27">
        <v>116.06055830770369</v>
      </c>
      <c r="S63" s="27">
        <v>117.37079571923708</v>
      </c>
      <c r="T63" s="27">
        <v>113.81687283244354</v>
      </c>
      <c r="U63" s="23"/>
      <c r="V63" s="40">
        <v>42917</v>
      </c>
      <c r="W63" s="27">
        <f t="shared" si="0"/>
        <v>4.3830226293049037</v>
      </c>
      <c r="X63" s="27">
        <f t="shared" si="1"/>
        <v>-51.252944853220306</v>
      </c>
      <c r="Y63" s="27">
        <f t="shared" si="2"/>
        <v>4.4441291733677559</v>
      </c>
      <c r="Z63" s="27">
        <f t="shared" si="3"/>
        <v>12.063435634569089</v>
      </c>
      <c r="AA63" s="27">
        <f t="shared" si="4"/>
        <v>8.8763161645052833</v>
      </c>
      <c r="AB63" s="27">
        <f t="shared" si="5"/>
        <v>3.3908501634522565</v>
      </c>
      <c r="AC63" s="27">
        <f t="shared" si="6"/>
        <v>3.1664354207728138</v>
      </c>
      <c r="AD63" s="27">
        <f t="shared" si="7"/>
        <v>4.477192913822293</v>
      </c>
      <c r="AE63" s="27">
        <f t="shared" si="8"/>
        <v>8.1047105047894519</v>
      </c>
      <c r="AF63" s="27">
        <f t="shared" si="9"/>
        <v>7.7168297836877571</v>
      </c>
      <c r="AG63" s="27">
        <f t="shared" si="10"/>
        <v>3.9951934981113197</v>
      </c>
      <c r="AH63" s="27">
        <f t="shared" si="11"/>
        <v>5.237897593751569</v>
      </c>
      <c r="AI63" s="27">
        <f t="shared" si="12"/>
        <v>3.0472846478171789</v>
      </c>
      <c r="AJ63" s="27">
        <f t="shared" si="13"/>
        <v>3.957071423625564</v>
      </c>
      <c r="AK63" s="27">
        <f t="shared" si="14"/>
        <v>1.4276327393252046</v>
      </c>
      <c r="AL63" s="27">
        <f t="shared" si="15"/>
        <v>-1.6610770078819002</v>
      </c>
      <c r="AM63" s="27">
        <f t="shared" si="16"/>
        <v>3.8675212481528405</v>
      </c>
      <c r="AN63" s="27">
        <f t="shared" si="17"/>
        <v>6.5396223638125548</v>
      </c>
      <c r="AO63" s="27">
        <f t="shared" si="18"/>
        <v>4.085574235808437</v>
      </c>
      <c r="AP63" s="23"/>
      <c r="AQ63" s="23"/>
      <c r="AR63" s="5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M63" s="57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</row>
    <row r="64" spans="1:84" s="59" customFormat="1" ht="15.75" x14ac:dyDescent="0.25">
      <c r="A64" s="40">
        <v>42948</v>
      </c>
      <c r="B64" s="27">
        <v>106.77123712688633</v>
      </c>
      <c r="C64" s="27">
        <v>65.144560212659414</v>
      </c>
      <c r="D64" s="27">
        <v>109.4296215390662</v>
      </c>
      <c r="E64" s="27">
        <v>118.87922883652435</v>
      </c>
      <c r="F64" s="27">
        <v>121.78746847112794</v>
      </c>
      <c r="G64" s="27">
        <v>113.93943909620111</v>
      </c>
      <c r="H64" s="27">
        <v>113.38373241589352</v>
      </c>
      <c r="I64" s="27">
        <v>120.00545008894517</v>
      </c>
      <c r="J64" s="27">
        <v>115.49369729014752</v>
      </c>
      <c r="K64" s="27">
        <v>122.51143869980348</v>
      </c>
      <c r="L64" s="27">
        <v>117.18794585635031</v>
      </c>
      <c r="M64" s="27">
        <v>108.21188442051698</v>
      </c>
      <c r="N64" s="27">
        <v>106.48771853235797</v>
      </c>
      <c r="O64" s="27">
        <v>114.02551241663042</v>
      </c>
      <c r="P64" s="27">
        <v>112.56428888214374</v>
      </c>
      <c r="Q64" s="27">
        <v>130.69429009709779</v>
      </c>
      <c r="R64" s="27">
        <v>115.78334438967588</v>
      </c>
      <c r="S64" s="27">
        <v>117.19499328512946</v>
      </c>
      <c r="T64" s="27">
        <v>113.93240948398254</v>
      </c>
      <c r="U64" s="23"/>
      <c r="V64" s="40">
        <v>42948</v>
      </c>
      <c r="W64" s="27">
        <f t="shared" si="0"/>
        <v>2.2981235041116861</v>
      </c>
      <c r="X64" s="27">
        <f t="shared" si="1"/>
        <v>-57.060498314168797</v>
      </c>
      <c r="Y64" s="27">
        <f t="shared" si="2"/>
        <v>3.043326354601291</v>
      </c>
      <c r="Z64" s="27">
        <f t="shared" si="3"/>
        <v>8.8823982504941341</v>
      </c>
      <c r="AA64" s="27">
        <f t="shared" si="4"/>
        <v>10.124350294681108</v>
      </c>
      <c r="AB64" s="27">
        <f t="shared" si="5"/>
        <v>3.6123609057481048</v>
      </c>
      <c r="AC64" s="27">
        <f t="shared" si="6"/>
        <v>2.061489302867713</v>
      </c>
      <c r="AD64" s="27">
        <f t="shared" si="7"/>
        <v>5.741720172688531</v>
      </c>
      <c r="AE64" s="27">
        <f t="shared" si="8"/>
        <v>5.2647552666855688</v>
      </c>
      <c r="AF64" s="27">
        <f t="shared" si="9"/>
        <v>6.7076317145244673</v>
      </c>
      <c r="AG64" s="27">
        <f t="shared" si="10"/>
        <v>3.9680461337508319</v>
      </c>
      <c r="AH64" s="27">
        <f t="shared" si="11"/>
        <v>3.9981132404143409</v>
      </c>
      <c r="AI64" s="27">
        <f t="shared" si="12"/>
        <v>2.7826551445540275</v>
      </c>
      <c r="AJ64" s="27">
        <f t="shared" si="13"/>
        <v>4.1404013589891235</v>
      </c>
      <c r="AK64" s="27">
        <f t="shared" si="14"/>
        <v>1.4645603229673725</v>
      </c>
      <c r="AL64" s="27">
        <f t="shared" si="15"/>
        <v>1.1286477661034411</v>
      </c>
      <c r="AM64" s="27">
        <f t="shared" si="16"/>
        <v>0.47637859423821283</v>
      </c>
      <c r="AN64" s="27">
        <f t="shared" si="17"/>
        <v>4.3863725607257891</v>
      </c>
      <c r="AO64" s="27">
        <f t="shared" si="18"/>
        <v>3.1892318442402967</v>
      </c>
      <c r="AP64" s="23"/>
      <c r="AQ64" s="23"/>
      <c r="AR64" s="5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M64" s="57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59" customFormat="1" ht="15.75" x14ac:dyDescent="0.25">
      <c r="A65" s="40">
        <v>42979</v>
      </c>
      <c r="B65" s="27">
        <v>103.91021950518781</v>
      </c>
      <c r="C65" s="27">
        <v>63.586312035197082</v>
      </c>
      <c r="D65" s="27">
        <v>106.4375814194472</v>
      </c>
      <c r="E65" s="27">
        <v>117.15283356743356</v>
      </c>
      <c r="F65" s="27">
        <v>114.86601638316942</v>
      </c>
      <c r="G65" s="27">
        <v>114.93129229929379</v>
      </c>
      <c r="H65" s="27">
        <v>112.31483400669009</v>
      </c>
      <c r="I65" s="27">
        <v>115.36111077435052</v>
      </c>
      <c r="J65" s="27">
        <v>111.72883183091288</v>
      </c>
      <c r="K65" s="27">
        <v>126.43940383376921</v>
      </c>
      <c r="L65" s="27">
        <v>117.2394769967335</v>
      </c>
      <c r="M65" s="27">
        <v>103.63502606098129</v>
      </c>
      <c r="N65" s="27">
        <v>109.33124088787613</v>
      </c>
      <c r="O65" s="27">
        <v>113.55043524308809</v>
      </c>
      <c r="P65" s="27">
        <v>104.70347317497321</v>
      </c>
      <c r="Q65" s="27">
        <v>125.69843980820042</v>
      </c>
      <c r="R65" s="27">
        <v>111.46018513959788</v>
      </c>
      <c r="S65" s="27">
        <v>116.70290347552742</v>
      </c>
      <c r="T65" s="27">
        <v>112.07047709430449</v>
      </c>
      <c r="U65" s="23"/>
      <c r="V65" s="40">
        <v>42979</v>
      </c>
      <c r="W65" s="27">
        <f t="shared" si="0"/>
        <v>3.7285509865174475</v>
      </c>
      <c r="X65" s="27">
        <f t="shared" si="1"/>
        <v>-49.725582542591141</v>
      </c>
      <c r="Y65" s="27">
        <f t="shared" si="2"/>
        <v>3.1925546958050859</v>
      </c>
      <c r="Z65" s="27">
        <f t="shared" si="3"/>
        <v>0.65284059034955533</v>
      </c>
      <c r="AA65" s="27">
        <f t="shared" si="4"/>
        <v>7.5328846228628947</v>
      </c>
      <c r="AB65" s="27">
        <f t="shared" si="5"/>
        <v>3.1785496227022918</v>
      </c>
      <c r="AC65" s="27">
        <f t="shared" si="6"/>
        <v>-0.29995592283218286</v>
      </c>
      <c r="AD65" s="27">
        <f t="shared" si="7"/>
        <v>2.7003681114003086</v>
      </c>
      <c r="AE65" s="27">
        <f t="shared" si="8"/>
        <v>-1.4522657052611549</v>
      </c>
      <c r="AF65" s="27">
        <f t="shared" si="9"/>
        <v>-3.8096886533588332</v>
      </c>
      <c r="AG65" s="27">
        <f t="shared" si="10"/>
        <v>3.7819239646987199</v>
      </c>
      <c r="AH65" s="27">
        <f t="shared" si="11"/>
        <v>3.0094067314084612</v>
      </c>
      <c r="AI65" s="27">
        <f t="shared" si="12"/>
        <v>2.8686450566481483</v>
      </c>
      <c r="AJ65" s="27">
        <f t="shared" si="13"/>
        <v>2.8277179538582971</v>
      </c>
      <c r="AK65" s="27">
        <f t="shared" si="14"/>
        <v>0.5573118966074162</v>
      </c>
      <c r="AL65" s="27">
        <f t="shared" si="15"/>
        <v>2.7509516487272236</v>
      </c>
      <c r="AM65" s="27">
        <f t="shared" si="16"/>
        <v>1.4647473875656942</v>
      </c>
      <c r="AN65" s="27">
        <f t="shared" si="17"/>
        <v>2.0716283364101855</v>
      </c>
      <c r="AO65" s="27">
        <f t="shared" si="18"/>
        <v>2.0716741940866967</v>
      </c>
      <c r="AP65" s="23"/>
      <c r="AQ65" s="23"/>
      <c r="AR65" s="57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M65" s="57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59" customFormat="1" ht="15.75" x14ac:dyDescent="0.25">
      <c r="A66" s="40">
        <v>43009</v>
      </c>
      <c r="B66" s="27">
        <v>101.76027965001144</v>
      </c>
      <c r="C66" s="27">
        <v>62.677423721043112</v>
      </c>
      <c r="D66" s="27">
        <v>109.25566847928981</v>
      </c>
      <c r="E66" s="27">
        <v>124.01610816340461</v>
      </c>
      <c r="F66" s="27">
        <v>114.6097994615387</v>
      </c>
      <c r="G66" s="27">
        <v>117.06143608301329</v>
      </c>
      <c r="H66" s="27">
        <v>115.59304876025435</v>
      </c>
      <c r="I66" s="27">
        <v>125.02943731819204</v>
      </c>
      <c r="J66" s="27">
        <v>120.01394289431647</v>
      </c>
      <c r="K66" s="27">
        <v>125.71878974436424</v>
      </c>
      <c r="L66" s="27">
        <v>118.58349901637956</v>
      </c>
      <c r="M66" s="27">
        <v>113.94036451528831</v>
      </c>
      <c r="N66" s="27">
        <v>115.25407868501701</v>
      </c>
      <c r="O66" s="27">
        <v>113.07508134294957</v>
      </c>
      <c r="P66" s="27">
        <v>89.685500602859349</v>
      </c>
      <c r="Q66" s="27">
        <v>128.4241858333157</v>
      </c>
      <c r="R66" s="27">
        <v>115.35395810280112</v>
      </c>
      <c r="S66" s="27">
        <v>118.99906614050687</v>
      </c>
      <c r="T66" s="27">
        <v>113.67834615021735</v>
      </c>
      <c r="U66" s="23"/>
      <c r="V66" s="40">
        <v>43009</v>
      </c>
      <c r="W66" s="27">
        <f t="shared" si="0"/>
        <v>4.3735269601184541</v>
      </c>
      <c r="X66" s="27">
        <f t="shared" si="1"/>
        <v>-46.78688924358714</v>
      </c>
      <c r="Y66" s="27">
        <f t="shared" si="2"/>
        <v>2.625710080162321</v>
      </c>
      <c r="Z66" s="27">
        <f t="shared" si="3"/>
        <v>11.924624509310661</v>
      </c>
      <c r="AA66" s="27">
        <f t="shared" si="4"/>
        <v>-2.4905126111762144</v>
      </c>
      <c r="AB66" s="27">
        <f t="shared" si="5"/>
        <v>3.4565399525184688</v>
      </c>
      <c r="AC66" s="27">
        <f t="shared" si="6"/>
        <v>0.89078880032187158</v>
      </c>
      <c r="AD66" s="27">
        <f t="shared" si="7"/>
        <v>0.28106081638527769</v>
      </c>
      <c r="AE66" s="27">
        <f t="shared" si="8"/>
        <v>9.9715946329689871</v>
      </c>
      <c r="AF66" s="27">
        <f t="shared" si="9"/>
        <v>4.146618459652359</v>
      </c>
      <c r="AG66" s="27">
        <f t="shared" si="10"/>
        <v>3.8384553083500066</v>
      </c>
      <c r="AH66" s="27">
        <f t="shared" si="11"/>
        <v>5.0034134440033</v>
      </c>
      <c r="AI66" s="27">
        <f t="shared" si="12"/>
        <v>3.1071928279229297</v>
      </c>
      <c r="AJ66" s="27">
        <f t="shared" si="13"/>
        <v>2.0818933996374085</v>
      </c>
      <c r="AK66" s="27">
        <f t="shared" si="14"/>
        <v>-0.50497253907940376</v>
      </c>
      <c r="AL66" s="27">
        <f t="shared" si="15"/>
        <v>4.1291067957380392</v>
      </c>
      <c r="AM66" s="27">
        <f t="shared" si="16"/>
        <v>3.4810995613876941</v>
      </c>
      <c r="AN66" s="27">
        <f t="shared" si="17"/>
        <v>4.0162888514709323</v>
      </c>
      <c r="AO66" s="27">
        <f t="shared" si="18"/>
        <v>2.9457452464539955</v>
      </c>
      <c r="AP66" s="23"/>
      <c r="AQ66" s="23"/>
      <c r="AR66" s="57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M66" s="57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59" customFormat="1" ht="15.75" x14ac:dyDescent="0.25">
      <c r="A67" s="40">
        <v>43040</v>
      </c>
      <c r="B67" s="27">
        <v>109.70650511636035</v>
      </c>
      <c r="C67" s="27">
        <v>59.803533067372008</v>
      </c>
      <c r="D67" s="27">
        <v>118.53289920120348</v>
      </c>
      <c r="E67" s="27">
        <v>125.56947723805109</v>
      </c>
      <c r="F67" s="27">
        <v>118.63419305005311</v>
      </c>
      <c r="G67" s="27">
        <v>120.6563587533967</v>
      </c>
      <c r="H67" s="27">
        <v>118.38327924937838</v>
      </c>
      <c r="I67" s="27">
        <v>122.30436221462443</v>
      </c>
      <c r="J67" s="27">
        <v>115.3305029518512</v>
      </c>
      <c r="K67" s="27">
        <v>127.61723837784594</v>
      </c>
      <c r="L67" s="27">
        <v>119.14797610565228</v>
      </c>
      <c r="M67" s="27">
        <v>117.19222849187071</v>
      </c>
      <c r="N67" s="27">
        <v>123.41130399247808</v>
      </c>
      <c r="O67" s="27">
        <v>113.44221957987834</v>
      </c>
      <c r="P67" s="27">
        <v>86.988176145904873</v>
      </c>
      <c r="Q67" s="27">
        <v>124.62845803626463</v>
      </c>
      <c r="R67" s="27">
        <v>110.746490137576</v>
      </c>
      <c r="S67" s="27">
        <v>124.30044973330848</v>
      </c>
      <c r="T67" s="27">
        <v>116.90585682503277</v>
      </c>
      <c r="U67" s="23"/>
      <c r="V67" s="40">
        <v>43040</v>
      </c>
      <c r="W67" s="27">
        <f t="shared" si="0"/>
        <v>2.0595278643324519</v>
      </c>
      <c r="X67" s="27">
        <f t="shared" si="1"/>
        <v>-55.566214423836072</v>
      </c>
      <c r="Y67" s="27">
        <f t="shared" si="2"/>
        <v>4.4677785705919746</v>
      </c>
      <c r="Z67" s="27">
        <f t="shared" si="3"/>
        <v>2.7274837953645346</v>
      </c>
      <c r="AA67" s="27">
        <f t="shared" si="4"/>
        <v>-4.5603904699047888</v>
      </c>
      <c r="AB67" s="27">
        <f t="shared" si="5"/>
        <v>2.6527385245261428</v>
      </c>
      <c r="AC67" s="27">
        <f t="shared" si="6"/>
        <v>-0.59599833672758962</v>
      </c>
      <c r="AD67" s="27">
        <f t="shared" si="7"/>
        <v>3.466688959809531</v>
      </c>
      <c r="AE67" s="27">
        <f t="shared" si="8"/>
        <v>0.62993200450011955</v>
      </c>
      <c r="AF67" s="27">
        <f t="shared" si="9"/>
        <v>-3.3988889143358705</v>
      </c>
      <c r="AG67" s="27">
        <f t="shared" si="10"/>
        <v>3.6065718724872937</v>
      </c>
      <c r="AH67" s="27">
        <f t="shared" si="11"/>
        <v>2.8461207664966253</v>
      </c>
      <c r="AI67" s="27">
        <f t="shared" si="12"/>
        <v>6.8184808986974161</v>
      </c>
      <c r="AJ67" s="27">
        <f t="shared" si="13"/>
        <v>1.5375729445771071</v>
      </c>
      <c r="AK67" s="27">
        <f t="shared" si="14"/>
        <v>-0.76938345988135382</v>
      </c>
      <c r="AL67" s="27">
        <f t="shared" si="15"/>
        <v>2.2678928002980285</v>
      </c>
      <c r="AM67" s="27">
        <f t="shared" si="16"/>
        <v>-1.3114955821940271</v>
      </c>
      <c r="AN67" s="27">
        <f t="shared" si="17"/>
        <v>6.5226089771352775</v>
      </c>
      <c r="AO67" s="27">
        <f t="shared" si="18"/>
        <v>1.6683453035944353</v>
      </c>
      <c r="AP67" s="23"/>
      <c r="AQ67" s="23"/>
      <c r="AR67" s="57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M67" s="57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59" customFormat="1" ht="15.75" x14ac:dyDescent="0.25">
      <c r="A68" s="41">
        <v>43070</v>
      </c>
      <c r="B68" s="28">
        <v>114.79680125763865</v>
      </c>
      <c r="C68" s="28">
        <v>62.216709761763916</v>
      </c>
      <c r="D68" s="28">
        <v>120.8897145617405</v>
      </c>
      <c r="E68" s="28">
        <v>125.68974651107857</v>
      </c>
      <c r="F68" s="28">
        <v>114.56170170149551</v>
      </c>
      <c r="G68" s="28">
        <v>121.88840937396697</v>
      </c>
      <c r="H68" s="28">
        <v>124.93419913056609</v>
      </c>
      <c r="I68" s="28">
        <v>147.79950108658713</v>
      </c>
      <c r="J68" s="28">
        <v>150.61994333709498</v>
      </c>
      <c r="K68" s="28">
        <v>140.66084384010162</v>
      </c>
      <c r="L68" s="28">
        <v>120.53467005233226</v>
      </c>
      <c r="M68" s="28">
        <v>128.47368290025722</v>
      </c>
      <c r="N68" s="28">
        <v>134.72111051579304</v>
      </c>
      <c r="O68" s="28">
        <v>116.04944570843166</v>
      </c>
      <c r="P68" s="28">
        <v>97.572695305601897</v>
      </c>
      <c r="Q68" s="28">
        <v>138.21671808768374</v>
      </c>
      <c r="R68" s="28">
        <v>109.12649349598949</v>
      </c>
      <c r="S68" s="28">
        <v>129.4701076069102</v>
      </c>
      <c r="T68" s="28">
        <v>122.55853504441683</v>
      </c>
      <c r="U68" s="23"/>
      <c r="V68" s="41">
        <v>43070</v>
      </c>
      <c r="W68" s="28">
        <f t="shared" si="0"/>
        <v>1.6596610985959899</v>
      </c>
      <c r="X68" s="28">
        <f t="shared" si="1"/>
        <v>-60.87524985301409</v>
      </c>
      <c r="Y68" s="28">
        <f t="shared" si="2"/>
        <v>-0.52205967594328229</v>
      </c>
      <c r="Z68" s="28">
        <f t="shared" si="3"/>
        <v>2.7236079024013122</v>
      </c>
      <c r="AA68" s="28">
        <f t="shared" si="4"/>
        <v>-3.5332750354207434</v>
      </c>
      <c r="AB68" s="28">
        <f t="shared" si="5"/>
        <v>1.8899730915752855</v>
      </c>
      <c r="AC68" s="28">
        <f t="shared" si="6"/>
        <v>-1.9730904056433474</v>
      </c>
      <c r="AD68" s="28">
        <f t="shared" si="7"/>
        <v>4.8931132743399246</v>
      </c>
      <c r="AE68" s="28">
        <f t="shared" si="8"/>
        <v>9.0653750365204928</v>
      </c>
      <c r="AF68" s="28">
        <f t="shared" si="9"/>
        <v>8.7467910492962488</v>
      </c>
      <c r="AG68" s="28">
        <f t="shared" si="10"/>
        <v>3.3515414014335505</v>
      </c>
      <c r="AH68" s="28">
        <f t="shared" si="11"/>
        <v>4.651303886247149E-2</v>
      </c>
      <c r="AI68" s="28">
        <f t="shared" si="12"/>
        <v>1.4120541270189193</v>
      </c>
      <c r="AJ68" s="28">
        <f t="shared" si="13"/>
        <v>2.8642323271843821</v>
      </c>
      <c r="AK68" s="28">
        <f t="shared" si="14"/>
        <v>-9.6065953042796082E-2</v>
      </c>
      <c r="AL68" s="28">
        <f t="shared" si="15"/>
        <v>11.287950501457573</v>
      </c>
      <c r="AM68" s="28">
        <f t="shared" si="16"/>
        <v>-0.1243158835400493</v>
      </c>
      <c r="AN68" s="28">
        <f t="shared" si="17"/>
        <v>7.6558759223810853</v>
      </c>
      <c r="AO68" s="28">
        <f t="shared" si="18"/>
        <v>1.5960162440301815</v>
      </c>
      <c r="AP68" s="23"/>
      <c r="AQ68" s="23"/>
      <c r="AR68" s="57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M68" s="57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84" s="59" customFormat="1" ht="15.75" x14ac:dyDescent="0.25">
      <c r="A69" s="42">
        <v>43101</v>
      </c>
      <c r="B69" s="29">
        <v>116.91180185587238</v>
      </c>
      <c r="C69" s="29">
        <v>64.653602540550054</v>
      </c>
      <c r="D69" s="29">
        <v>118.90254709118705</v>
      </c>
      <c r="E69" s="29">
        <v>125.31169578227355</v>
      </c>
      <c r="F69" s="29">
        <v>102.99366389311845</v>
      </c>
      <c r="G69" s="29">
        <v>117.68057352288788</v>
      </c>
      <c r="H69" s="29">
        <v>116.72114254835685</v>
      </c>
      <c r="I69" s="29">
        <v>115.61656359130666</v>
      </c>
      <c r="J69" s="29">
        <v>113.01473040650521</v>
      </c>
      <c r="K69" s="29">
        <v>147.63456268620669</v>
      </c>
      <c r="L69" s="29">
        <v>118.81253750233205</v>
      </c>
      <c r="M69" s="29">
        <v>109.08683826159495</v>
      </c>
      <c r="N69" s="29">
        <v>116.21421213843378</v>
      </c>
      <c r="O69" s="29">
        <v>112.8402431685834</v>
      </c>
      <c r="P69" s="29">
        <v>109.12460902131873</v>
      </c>
      <c r="Q69" s="29">
        <v>127.52744809523685</v>
      </c>
      <c r="R69" s="29">
        <v>117.10645483084836</v>
      </c>
      <c r="S69" s="29">
        <v>127.22731593066555</v>
      </c>
      <c r="T69" s="29">
        <v>117.74884027856582</v>
      </c>
      <c r="U69" s="23"/>
      <c r="V69" s="42">
        <v>43101</v>
      </c>
      <c r="W69" s="29">
        <f t="shared" si="0"/>
        <v>1.5031721229926518</v>
      </c>
      <c r="X69" s="29">
        <f t="shared" si="1"/>
        <v>-57.249848173175053</v>
      </c>
      <c r="Y69" s="29">
        <f t="shared" si="2"/>
        <v>2.5786937736354218</v>
      </c>
      <c r="Z69" s="29">
        <f t="shared" si="3"/>
        <v>7.1328014219194387</v>
      </c>
      <c r="AA69" s="29">
        <f t="shared" si="4"/>
        <v>-3.8741370444574557</v>
      </c>
      <c r="AB69" s="29">
        <f t="shared" si="5"/>
        <v>2.7057163998059082</v>
      </c>
      <c r="AC69" s="29">
        <f t="shared" si="6"/>
        <v>-0.13197198143627986</v>
      </c>
      <c r="AD69" s="29">
        <f t="shared" si="7"/>
        <v>2.7691105220906138</v>
      </c>
      <c r="AE69" s="29">
        <f t="shared" si="8"/>
        <v>-0.47275297024135909</v>
      </c>
      <c r="AF69" s="29">
        <f t="shared" si="9"/>
        <v>5.6375449396505388</v>
      </c>
      <c r="AG69" s="29">
        <f t="shared" si="10"/>
        <v>3.6469529331082384</v>
      </c>
      <c r="AH69" s="29">
        <f t="shared" si="11"/>
        <v>1.1440603795976898</v>
      </c>
      <c r="AI69" s="29">
        <f t="shared" si="12"/>
        <v>2.6655373766794241</v>
      </c>
      <c r="AJ69" s="29">
        <f t="shared" si="13"/>
        <v>2.8311548463585865</v>
      </c>
      <c r="AK69" s="29">
        <f t="shared" si="14"/>
        <v>2.9446045180351064</v>
      </c>
      <c r="AL69" s="29">
        <f t="shared" si="15"/>
        <v>5.9874122412921622</v>
      </c>
      <c r="AM69" s="29">
        <f t="shared" si="16"/>
        <v>3.1075222603569301</v>
      </c>
      <c r="AN69" s="29">
        <f t="shared" si="17"/>
        <v>6.5465049663807804</v>
      </c>
      <c r="AO69" s="29">
        <f t="shared" si="18"/>
        <v>2.0189653638211382</v>
      </c>
      <c r="AP69" s="23"/>
      <c r="AQ69" s="23"/>
      <c r="AR69" s="57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M69" s="57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5.75" x14ac:dyDescent="0.25">
      <c r="A70" s="43">
        <v>43132</v>
      </c>
      <c r="B70" s="31">
        <v>122.91419699260133</v>
      </c>
      <c r="C70" s="31">
        <v>63.634878123244647</v>
      </c>
      <c r="D70" s="31">
        <v>118.24745059250928</v>
      </c>
      <c r="E70" s="31">
        <v>123.63739617227327</v>
      </c>
      <c r="F70" s="31">
        <v>108.95843847007633</v>
      </c>
      <c r="G70" s="31">
        <v>114.20668472676911</v>
      </c>
      <c r="H70" s="31">
        <v>116.64489407955139</v>
      </c>
      <c r="I70" s="31">
        <v>109.05638187200047</v>
      </c>
      <c r="J70" s="31">
        <v>113.53618642505884</v>
      </c>
      <c r="K70" s="31">
        <v>127.88202681308842</v>
      </c>
      <c r="L70" s="31">
        <v>118.53599451976208</v>
      </c>
      <c r="M70" s="31">
        <v>110.56436405352402</v>
      </c>
      <c r="N70" s="31">
        <v>115.9932856963373</v>
      </c>
      <c r="O70" s="31">
        <v>118.25872347810036</v>
      </c>
      <c r="P70" s="31">
        <v>127.4175400117515</v>
      </c>
      <c r="Q70" s="31">
        <v>126.30761242162025</v>
      </c>
      <c r="R70" s="31">
        <v>114.1928649806399</v>
      </c>
      <c r="S70" s="31">
        <v>122.66114973524458</v>
      </c>
      <c r="T70" s="31">
        <v>117.77446615110843</v>
      </c>
      <c r="U70" s="23"/>
      <c r="V70" s="43">
        <v>43132</v>
      </c>
      <c r="W70" s="31">
        <f t="shared" si="0"/>
        <v>3.0949616427652131</v>
      </c>
      <c r="X70" s="31">
        <f t="shared" si="1"/>
        <v>-52.047728813893301</v>
      </c>
      <c r="Y70" s="31">
        <f t="shared" si="2"/>
        <v>4.6008580597457893</v>
      </c>
      <c r="Z70" s="31">
        <f t="shared" si="3"/>
        <v>12.481103939641542</v>
      </c>
      <c r="AA70" s="31">
        <f t="shared" si="4"/>
        <v>0.46606884651394864</v>
      </c>
      <c r="AB70" s="31">
        <f t="shared" si="5"/>
        <v>2.6907829111899417</v>
      </c>
      <c r="AC70" s="31">
        <f t="shared" si="6"/>
        <v>3.1550166041925962</v>
      </c>
      <c r="AD70" s="31">
        <f t="shared" si="7"/>
        <v>4.0380997973970665</v>
      </c>
      <c r="AE70" s="31">
        <f t="shared" si="8"/>
        <v>2.9389566876150752</v>
      </c>
      <c r="AF70" s="31">
        <f t="shared" si="9"/>
        <v>5.2312418928990496</v>
      </c>
      <c r="AG70" s="31">
        <f t="shared" si="10"/>
        <v>3.8617931697535965</v>
      </c>
      <c r="AH70" s="31">
        <f t="shared" si="11"/>
        <v>1.3824602398134829</v>
      </c>
      <c r="AI70" s="31">
        <f t="shared" si="12"/>
        <v>2.1409779852203883</v>
      </c>
      <c r="AJ70" s="31">
        <f t="shared" si="13"/>
        <v>3.5266909237493138</v>
      </c>
      <c r="AK70" s="31">
        <f t="shared" si="14"/>
        <v>2.3109644908347207</v>
      </c>
      <c r="AL70" s="31">
        <f t="shared" si="15"/>
        <v>3.5132652199927179</v>
      </c>
      <c r="AM70" s="31">
        <f t="shared" si="16"/>
        <v>2.8532490169399978</v>
      </c>
      <c r="AN70" s="31">
        <f t="shared" si="17"/>
        <v>5.3637298557073905</v>
      </c>
      <c r="AO70" s="31">
        <f t="shared" si="18"/>
        <v>3.0436057969881176</v>
      </c>
      <c r="AP70" s="23"/>
      <c r="AQ70" s="23"/>
      <c r="AR70" s="57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M70" s="57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59" customFormat="1" ht="15.75" x14ac:dyDescent="0.25">
      <c r="A71" s="43">
        <v>43160</v>
      </c>
      <c r="B71" s="31">
        <v>129.29591835641946</v>
      </c>
      <c r="C71" s="31">
        <v>64.417815556662433</v>
      </c>
      <c r="D71" s="31">
        <v>125.67734014290201</v>
      </c>
      <c r="E71" s="31">
        <v>125.21188203706463</v>
      </c>
      <c r="F71" s="31">
        <v>105.56365663663588</v>
      </c>
      <c r="G71" s="31">
        <v>115.21109703772352</v>
      </c>
      <c r="H71" s="31">
        <v>120.39055836760099</v>
      </c>
      <c r="I71" s="31">
        <v>131.39127702925029</v>
      </c>
      <c r="J71" s="31">
        <v>121.24215206023148</v>
      </c>
      <c r="K71" s="31">
        <v>130.02513784588913</v>
      </c>
      <c r="L71" s="31">
        <v>120.09226856446644</v>
      </c>
      <c r="M71" s="31">
        <v>115.53555859026406</v>
      </c>
      <c r="N71" s="31">
        <v>123.12407082088401</v>
      </c>
      <c r="O71" s="31">
        <v>120.07933144306479</v>
      </c>
      <c r="P71" s="31">
        <v>128.7771669202215</v>
      </c>
      <c r="Q71" s="31">
        <v>133.4798726616763</v>
      </c>
      <c r="R71" s="31">
        <v>120.26235232926672</v>
      </c>
      <c r="S71" s="31">
        <v>123.24913075279846</v>
      </c>
      <c r="T71" s="31">
        <v>121.77315380094879</v>
      </c>
      <c r="U71" s="23"/>
      <c r="V71" s="43">
        <v>43160</v>
      </c>
      <c r="W71" s="31">
        <f t="shared" si="0"/>
        <v>3.199158168325539</v>
      </c>
      <c r="X71" s="31">
        <f t="shared" si="1"/>
        <v>-55.00491503326829</v>
      </c>
      <c r="Y71" s="31">
        <f t="shared" si="2"/>
        <v>4.9995149217422039</v>
      </c>
      <c r="Z71" s="31">
        <f t="shared" si="3"/>
        <v>8.128686585849195</v>
      </c>
      <c r="AA71" s="31">
        <f t="shared" si="4"/>
        <v>1.5144986943052032</v>
      </c>
      <c r="AB71" s="31">
        <f t="shared" si="5"/>
        <v>2.332705416974008</v>
      </c>
      <c r="AC71" s="31">
        <f t="shared" si="6"/>
        <v>3.2493381058079365</v>
      </c>
      <c r="AD71" s="31">
        <f t="shared" si="7"/>
        <v>13.336369828538295</v>
      </c>
      <c r="AE71" s="31">
        <f t="shared" si="8"/>
        <v>3.6855539434618549</v>
      </c>
      <c r="AF71" s="31">
        <f t="shared" si="9"/>
        <v>4.2568038682349965</v>
      </c>
      <c r="AG71" s="31">
        <f t="shared" si="10"/>
        <v>4.0652338779305381</v>
      </c>
      <c r="AH71" s="31">
        <f t="shared" si="11"/>
        <v>0.78659647890893325</v>
      </c>
      <c r="AI71" s="31">
        <f t="shared" si="12"/>
        <v>2.2453328525168672</v>
      </c>
      <c r="AJ71" s="31">
        <f t="shared" si="13"/>
        <v>4.6953061975180788</v>
      </c>
      <c r="AK71" s="31">
        <f t="shared" si="14"/>
        <v>2.5134763711384807</v>
      </c>
      <c r="AL71" s="31">
        <f t="shared" si="15"/>
        <v>5.2192998494215743</v>
      </c>
      <c r="AM71" s="31">
        <f t="shared" si="16"/>
        <v>-0.76306520616245166</v>
      </c>
      <c r="AN71" s="31">
        <f t="shared" si="17"/>
        <v>4.5801119480322114</v>
      </c>
      <c r="AO71" s="31">
        <f t="shared" si="18"/>
        <v>3.1334781261829647</v>
      </c>
      <c r="AP71" s="23"/>
      <c r="AQ71" s="23"/>
      <c r="AR71" s="57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M71" s="57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</row>
    <row r="72" spans="1:84" s="59" customFormat="1" ht="15.75" x14ac:dyDescent="0.25">
      <c r="A72" s="43">
        <v>43191</v>
      </c>
      <c r="B72" s="31">
        <v>116.67470309857384</v>
      </c>
      <c r="C72" s="31">
        <v>69.09168295549442</v>
      </c>
      <c r="D72" s="31">
        <v>121.44070678783257</v>
      </c>
      <c r="E72" s="31">
        <v>117.03595734020297</v>
      </c>
      <c r="F72" s="31">
        <v>110.1889526036997</v>
      </c>
      <c r="G72" s="31">
        <v>116.809055038823</v>
      </c>
      <c r="H72" s="31">
        <v>120.60731362050866</v>
      </c>
      <c r="I72" s="31">
        <v>119.44332321652229</v>
      </c>
      <c r="J72" s="31">
        <v>127.06068975217107</v>
      </c>
      <c r="K72" s="31">
        <v>131.71505502283139</v>
      </c>
      <c r="L72" s="31">
        <v>120.71007482239321</v>
      </c>
      <c r="M72" s="31">
        <v>119.43679441191911</v>
      </c>
      <c r="N72" s="31">
        <v>121.86633399581983</v>
      </c>
      <c r="O72" s="31">
        <v>119.61518421027033</v>
      </c>
      <c r="P72" s="31">
        <v>112.36635143132629</v>
      </c>
      <c r="Q72" s="31">
        <v>134.00056511300281</v>
      </c>
      <c r="R72" s="31">
        <v>120.85400295026822</v>
      </c>
      <c r="S72" s="31">
        <v>124.60823826983456</v>
      </c>
      <c r="T72" s="31">
        <v>119.58916091241157</v>
      </c>
      <c r="U72" s="23"/>
      <c r="V72" s="43">
        <v>43191</v>
      </c>
      <c r="W72" s="31">
        <f t="shared" si="0"/>
        <v>3.6886380585603433</v>
      </c>
      <c r="X72" s="31">
        <f t="shared" si="1"/>
        <v>-40.692559109106611</v>
      </c>
      <c r="Y72" s="31">
        <f t="shared" si="2"/>
        <v>5.8648201441863677</v>
      </c>
      <c r="Z72" s="31">
        <f t="shared" si="3"/>
        <v>6.3644974523840148</v>
      </c>
      <c r="AA72" s="31">
        <f t="shared" si="4"/>
        <v>3.6420011748284082</v>
      </c>
      <c r="AB72" s="31">
        <f t="shared" si="5"/>
        <v>3.7341573825126773</v>
      </c>
      <c r="AC72" s="31">
        <f t="shared" si="6"/>
        <v>3.4090780954791171</v>
      </c>
      <c r="AD72" s="31">
        <f t="shared" si="7"/>
        <v>-4.4671774320886328</v>
      </c>
      <c r="AE72" s="31">
        <f t="shared" si="8"/>
        <v>14.304460981331047</v>
      </c>
      <c r="AF72" s="31">
        <f t="shared" si="9"/>
        <v>4.369823339048537</v>
      </c>
      <c r="AG72" s="31">
        <f t="shared" si="10"/>
        <v>4.2720822368941924</v>
      </c>
      <c r="AH72" s="31">
        <f t="shared" si="11"/>
        <v>2.0076088641185521</v>
      </c>
      <c r="AI72" s="31">
        <f t="shared" si="12"/>
        <v>5.8140858827902377</v>
      </c>
      <c r="AJ72" s="31">
        <f t="shared" si="13"/>
        <v>5.2593811217966504</v>
      </c>
      <c r="AK72" s="31">
        <f t="shared" si="14"/>
        <v>2.133287989236095</v>
      </c>
      <c r="AL72" s="31">
        <f t="shared" si="15"/>
        <v>11.136836767612408</v>
      </c>
      <c r="AM72" s="31">
        <f t="shared" si="16"/>
        <v>4.1054216665483096</v>
      </c>
      <c r="AN72" s="31">
        <f t="shared" si="17"/>
        <v>5.4936684801233184</v>
      </c>
      <c r="AO72" s="31">
        <f t="shared" si="18"/>
        <v>4.2599992551236312</v>
      </c>
      <c r="AP72" s="23"/>
      <c r="AQ72" s="23"/>
      <c r="AR72" s="57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M72" s="57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84" s="59" customFormat="1" ht="15.75" x14ac:dyDescent="0.25">
      <c r="A73" s="43">
        <v>43221</v>
      </c>
      <c r="B73" s="31">
        <v>112.33524067328794</v>
      </c>
      <c r="C73" s="31">
        <v>72.33314550312906</v>
      </c>
      <c r="D73" s="31">
        <v>117.59080338094591</v>
      </c>
      <c r="E73" s="31">
        <v>112.79114868447455</v>
      </c>
      <c r="F73" s="31">
        <v>119.93798211994654</v>
      </c>
      <c r="G73" s="31">
        <v>116.14461938207428</v>
      </c>
      <c r="H73" s="31">
        <v>119.55264992499644</v>
      </c>
      <c r="I73" s="31">
        <v>123.85426030167322</v>
      </c>
      <c r="J73" s="31">
        <v>134.77359322759636</v>
      </c>
      <c r="K73" s="31">
        <v>135.07738924622134</v>
      </c>
      <c r="L73" s="31">
        <v>121.12990489337224</v>
      </c>
      <c r="M73" s="31">
        <v>115.80201955218239</v>
      </c>
      <c r="N73" s="31">
        <v>119.05349143373353</v>
      </c>
      <c r="O73" s="31">
        <v>118.96071632069867</v>
      </c>
      <c r="P73" s="31">
        <v>104.67714487821395</v>
      </c>
      <c r="Q73" s="31">
        <v>133.75262102662452</v>
      </c>
      <c r="R73" s="31">
        <v>118.8340282911351</v>
      </c>
      <c r="S73" s="31">
        <v>124.21603161202536</v>
      </c>
      <c r="T73" s="31">
        <v>118.7148886256162</v>
      </c>
      <c r="U73" s="23"/>
      <c r="V73" s="43">
        <v>43221</v>
      </c>
      <c r="W73" s="31">
        <f t="shared" si="0"/>
        <v>4.5409650777904034</v>
      </c>
      <c r="X73" s="31">
        <f t="shared" si="1"/>
        <v>-59.404089811626406</v>
      </c>
      <c r="Y73" s="31">
        <f t="shared" si="2"/>
        <v>4.2744142280577364</v>
      </c>
      <c r="Z73" s="31">
        <f t="shared" si="3"/>
        <v>4.7490893292903706</v>
      </c>
      <c r="AA73" s="31">
        <f t="shared" si="4"/>
        <v>7.5381319376607365</v>
      </c>
      <c r="AB73" s="31">
        <f t="shared" si="5"/>
        <v>4.9309592647228158</v>
      </c>
      <c r="AC73" s="31">
        <f t="shared" si="6"/>
        <v>4.4207689461655377</v>
      </c>
      <c r="AD73" s="31">
        <f t="shared" si="7"/>
        <v>3.939491087807383</v>
      </c>
      <c r="AE73" s="31">
        <f t="shared" si="8"/>
        <v>17.624811848577465</v>
      </c>
      <c r="AF73" s="31">
        <f t="shared" si="9"/>
        <v>9.0981552871968603</v>
      </c>
      <c r="AG73" s="31">
        <f t="shared" si="10"/>
        <v>4.5162603083346511</v>
      </c>
      <c r="AH73" s="31">
        <f t="shared" si="11"/>
        <v>4.514619619456667</v>
      </c>
      <c r="AI73" s="31">
        <f t="shared" si="12"/>
        <v>6.1017345951641175</v>
      </c>
      <c r="AJ73" s="31">
        <f t="shared" si="13"/>
        <v>5.2323717608875171</v>
      </c>
      <c r="AK73" s="31">
        <f t="shared" si="14"/>
        <v>1.8507996463999348</v>
      </c>
      <c r="AL73" s="31">
        <f t="shared" si="15"/>
        <v>0.71882871887190447</v>
      </c>
      <c r="AM73" s="31">
        <f t="shared" si="16"/>
        <v>0.53841603587842712</v>
      </c>
      <c r="AN73" s="31">
        <f t="shared" si="17"/>
        <v>6.8449589985543753</v>
      </c>
      <c r="AO73" s="31">
        <f t="shared" si="18"/>
        <v>4.3890738184291678</v>
      </c>
      <c r="AP73" s="23"/>
      <c r="AQ73" s="23"/>
      <c r="AR73" s="57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M73" s="57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84" s="59" customFormat="1" ht="15.75" x14ac:dyDescent="0.25">
      <c r="A74" s="43">
        <v>43252</v>
      </c>
      <c r="B74" s="31">
        <v>106.96436986810804</v>
      </c>
      <c r="C74" s="31">
        <v>67.536643984540703</v>
      </c>
      <c r="D74" s="31">
        <v>113.38796898799545</v>
      </c>
      <c r="E74" s="31">
        <v>121.47615463209721</v>
      </c>
      <c r="F74" s="31">
        <v>119.66986866320595</v>
      </c>
      <c r="G74" s="31">
        <v>115.04305788772153</v>
      </c>
      <c r="H74" s="31">
        <v>116.00193073993954</v>
      </c>
      <c r="I74" s="31">
        <v>122.27947852039817</v>
      </c>
      <c r="J74" s="31">
        <v>117.39132460288252</v>
      </c>
      <c r="K74" s="31">
        <v>130.95285060746653</v>
      </c>
      <c r="L74" s="31">
        <v>121.09616266688278</v>
      </c>
      <c r="M74" s="31">
        <v>113.11186596012563</v>
      </c>
      <c r="N74" s="31">
        <v>115.44246088314466</v>
      </c>
      <c r="O74" s="31">
        <v>118.79162946646142</v>
      </c>
      <c r="P74" s="31">
        <v>104.53309384561393</v>
      </c>
      <c r="Q74" s="31">
        <v>141.93474493725736</v>
      </c>
      <c r="R74" s="31">
        <v>115.96250431484066</v>
      </c>
      <c r="S74" s="31">
        <v>123.62660603537573</v>
      </c>
      <c r="T74" s="31">
        <v>116.34935128572327</v>
      </c>
      <c r="U74" s="23"/>
      <c r="V74" s="43">
        <v>43252</v>
      </c>
      <c r="W74" s="31">
        <f t="shared" si="0"/>
        <v>3.415141910984687</v>
      </c>
      <c r="X74" s="31">
        <f t="shared" si="1"/>
        <v>-18.640552887471486</v>
      </c>
      <c r="Y74" s="31">
        <f t="shared" si="2"/>
        <v>2.7126435605777459</v>
      </c>
      <c r="Z74" s="31">
        <f t="shared" si="3"/>
        <v>3.8257357067888194</v>
      </c>
      <c r="AA74" s="31">
        <f t="shared" si="4"/>
        <v>10.937908496748562</v>
      </c>
      <c r="AB74" s="31">
        <f t="shared" si="5"/>
        <v>4.7519469159420282</v>
      </c>
      <c r="AC74" s="31">
        <f t="shared" si="6"/>
        <v>3.3954044273385193</v>
      </c>
      <c r="AD74" s="31">
        <f t="shared" si="7"/>
        <v>1.5687471395591928</v>
      </c>
      <c r="AE74" s="31">
        <f t="shared" si="8"/>
        <v>2.0034114620845429</v>
      </c>
      <c r="AF74" s="31">
        <f t="shared" si="9"/>
        <v>5.7990988763109641</v>
      </c>
      <c r="AG74" s="31">
        <f t="shared" si="10"/>
        <v>4.3541311551938975</v>
      </c>
      <c r="AH74" s="31">
        <f t="shared" si="11"/>
        <v>6.5480142853333803</v>
      </c>
      <c r="AI74" s="31">
        <f t="shared" si="12"/>
        <v>6.2536534249982907</v>
      </c>
      <c r="AJ74" s="31">
        <f t="shared" si="13"/>
        <v>4.8331579440756656</v>
      </c>
      <c r="AK74" s="31">
        <f t="shared" si="14"/>
        <v>1.6751611683207415</v>
      </c>
      <c r="AL74" s="31">
        <f t="shared" si="15"/>
        <v>12.394880920362141</v>
      </c>
      <c r="AM74" s="31">
        <f t="shared" si="16"/>
        <v>-0.37369496056146545</v>
      </c>
      <c r="AN74" s="31">
        <f t="shared" si="17"/>
        <v>6.4137068654132037</v>
      </c>
      <c r="AO74" s="31">
        <f t="shared" si="18"/>
        <v>4.2269394425958922</v>
      </c>
      <c r="AP74" s="23"/>
      <c r="AQ74" s="23"/>
      <c r="AR74" s="5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</row>
    <row r="75" spans="1:84" s="59" customFormat="1" ht="15.75" x14ac:dyDescent="0.25">
      <c r="A75" s="43">
        <v>43282</v>
      </c>
      <c r="B75" s="31">
        <v>105.91363485846757</v>
      </c>
      <c r="C75" s="31">
        <v>71.161727479544794</v>
      </c>
      <c r="D75" s="31">
        <v>116.05623027756747</v>
      </c>
      <c r="E75" s="31">
        <v>117.89604164889975</v>
      </c>
      <c r="F75" s="31">
        <v>123.02090632090651</v>
      </c>
      <c r="G75" s="31">
        <v>115.69668862892176</v>
      </c>
      <c r="H75" s="31">
        <v>116.5102783579718</v>
      </c>
      <c r="I75" s="31">
        <v>132.09843475884918</v>
      </c>
      <c r="J75" s="31">
        <v>122.12107875778709</v>
      </c>
      <c r="K75" s="31">
        <v>135.34329383582465</v>
      </c>
      <c r="L75" s="31">
        <v>121.71623109490253</v>
      </c>
      <c r="M75" s="31">
        <v>119.67780094600717</v>
      </c>
      <c r="N75" s="31">
        <v>113.8246783899388</v>
      </c>
      <c r="O75" s="31">
        <v>119.0316096922577</v>
      </c>
      <c r="P75" s="31">
        <v>113.45081116890796</v>
      </c>
      <c r="Q75" s="31">
        <v>138.10451000106923</v>
      </c>
      <c r="R75" s="31">
        <v>119.8661791330246</v>
      </c>
      <c r="S75" s="31">
        <v>124.1550036868172</v>
      </c>
      <c r="T75" s="31">
        <v>118.22494458856676</v>
      </c>
      <c r="U75" s="23"/>
      <c r="V75" s="43">
        <v>43282</v>
      </c>
      <c r="W75" s="31">
        <f t="shared" si="0"/>
        <v>2.3391244512582716</v>
      </c>
      <c r="X75" s="31">
        <f t="shared" si="1"/>
        <v>17.109084974283917</v>
      </c>
      <c r="Y75" s="31">
        <f t="shared" si="2"/>
        <v>2.3982829758611786</v>
      </c>
      <c r="Z75" s="31">
        <f t="shared" si="3"/>
        <v>-0.36787682619430484</v>
      </c>
      <c r="AA75" s="31">
        <f t="shared" si="4"/>
        <v>6.2099434212715892</v>
      </c>
      <c r="AB75" s="31">
        <f t="shared" si="5"/>
        <v>3.7178394188465091</v>
      </c>
      <c r="AC75" s="31">
        <f t="shared" si="6"/>
        <v>4.4113569129045516</v>
      </c>
      <c r="AD75" s="31">
        <f t="shared" si="7"/>
        <v>0.51690163479052842</v>
      </c>
      <c r="AE75" s="31">
        <f t="shared" si="8"/>
        <v>4.077402008453987</v>
      </c>
      <c r="AF75" s="31">
        <f t="shared" si="9"/>
        <v>7.5592032911973916</v>
      </c>
      <c r="AG75" s="31">
        <f t="shared" si="10"/>
        <v>4.2203967284007149</v>
      </c>
      <c r="AH75" s="31">
        <f t="shared" si="11"/>
        <v>8.3963380122769706</v>
      </c>
      <c r="AI75" s="31">
        <f t="shared" si="12"/>
        <v>5.8199764288124953</v>
      </c>
      <c r="AJ75" s="31">
        <f t="shared" si="13"/>
        <v>4.4680478964311163</v>
      </c>
      <c r="AK75" s="31">
        <f t="shared" si="14"/>
        <v>1.3658002542826324</v>
      </c>
      <c r="AL75" s="31">
        <f t="shared" si="15"/>
        <v>7.1441030583531528</v>
      </c>
      <c r="AM75" s="31">
        <f t="shared" si="16"/>
        <v>3.2789957939296954</v>
      </c>
      <c r="AN75" s="31">
        <f t="shared" si="17"/>
        <v>5.7801499308300066</v>
      </c>
      <c r="AO75" s="31">
        <f t="shared" si="18"/>
        <v>3.8729510365414797</v>
      </c>
      <c r="AP75" s="23"/>
      <c r="AQ75" s="23"/>
      <c r="AR75" s="5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59" customFormat="1" ht="15.75" x14ac:dyDescent="0.25">
      <c r="A76" s="43">
        <v>43313</v>
      </c>
      <c r="B76" s="31">
        <v>110.69425429068457</v>
      </c>
      <c r="C76" s="31">
        <v>69.37990830956835</v>
      </c>
      <c r="D76" s="31">
        <v>114.25076803361253</v>
      </c>
      <c r="E76" s="31">
        <v>116.76694336948108</v>
      </c>
      <c r="F76" s="31">
        <v>127.49961858271497</v>
      </c>
      <c r="G76" s="31">
        <v>116.6545966752392</v>
      </c>
      <c r="H76" s="31">
        <v>117.00225822731539</v>
      </c>
      <c r="I76" s="31">
        <v>124.03581728469702</v>
      </c>
      <c r="J76" s="31">
        <v>117.30491567750046</v>
      </c>
      <c r="K76" s="31">
        <v>129.33495999566401</v>
      </c>
      <c r="L76" s="31">
        <v>121.92643750601745</v>
      </c>
      <c r="M76" s="31">
        <v>118.21844913207353</v>
      </c>
      <c r="N76" s="31">
        <v>110.40433169776506</v>
      </c>
      <c r="O76" s="31">
        <v>118.87291828618568</v>
      </c>
      <c r="P76" s="31">
        <v>113.8830387683835</v>
      </c>
      <c r="Q76" s="31">
        <v>136.05250815050428</v>
      </c>
      <c r="R76" s="31">
        <v>120.36952469029717</v>
      </c>
      <c r="S76" s="31">
        <v>123.78901588205515</v>
      </c>
      <c r="T76" s="31">
        <v>118.04496403418861</v>
      </c>
      <c r="U76" s="23"/>
      <c r="V76" s="43">
        <v>43313</v>
      </c>
      <c r="W76" s="31">
        <f t="shared" si="0"/>
        <v>3.6742265701540333</v>
      </c>
      <c r="X76" s="31">
        <f t="shared" si="1"/>
        <v>6.5014608788254407</v>
      </c>
      <c r="Y76" s="31">
        <f t="shared" si="2"/>
        <v>4.4057051708117143</v>
      </c>
      <c r="Z76" s="31">
        <f t="shared" si="3"/>
        <v>-1.7768330832192305</v>
      </c>
      <c r="AA76" s="31">
        <f t="shared" si="4"/>
        <v>4.6902609794711339</v>
      </c>
      <c r="AB76" s="31">
        <f t="shared" si="5"/>
        <v>2.3829831010012441</v>
      </c>
      <c r="AC76" s="31">
        <f t="shared" si="6"/>
        <v>3.1913976849421886</v>
      </c>
      <c r="AD76" s="31">
        <f t="shared" si="7"/>
        <v>3.3584867960285436</v>
      </c>
      <c r="AE76" s="31">
        <f t="shared" si="8"/>
        <v>1.5682400250835542</v>
      </c>
      <c r="AF76" s="31">
        <f t="shared" si="9"/>
        <v>5.5697013832158007</v>
      </c>
      <c r="AG76" s="31">
        <f t="shared" si="10"/>
        <v>4.043497490326871</v>
      </c>
      <c r="AH76" s="31">
        <f t="shared" si="11"/>
        <v>9.2471956894036822</v>
      </c>
      <c r="AI76" s="31">
        <f t="shared" si="12"/>
        <v>3.6779951898555936</v>
      </c>
      <c r="AJ76" s="31">
        <f t="shared" si="13"/>
        <v>4.2511590317118078</v>
      </c>
      <c r="AK76" s="31">
        <f t="shared" si="14"/>
        <v>1.1715526294671577</v>
      </c>
      <c r="AL76" s="31">
        <f t="shared" si="15"/>
        <v>4.0998103661802361</v>
      </c>
      <c r="AM76" s="31">
        <f t="shared" si="16"/>
        <v>3.9610017527099757</v>
      </c>
      <c r="AN76" s="31">
        <f t="shared" si="17"/>
        <v>5.6265395065835122</v>
      </c>
      <c r="AO76" s="31">
        <f t="shared" si="18"/>
        <v>3.6096441467642535</v>
      </c>
      <c r="AP76" s="23"/>
      <c r="AQ76" s="23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59" customFormat="1" ht="15.75" x14ac:dyDescent="0.25">
      <c r="A77" s="43">
        <v>43344</v>
      </c>
      <c r="B77" s="31">
        <v>105.73450910176801</v>
      </c>
      <c r="C77" s="31">
        <v>68.852172513708808</v>
      </c>
      <c r="D77" s="31">
        <v>107.93708033400767</v>
      </c>
      <c r="E77" s="31">
        <v>116.28470071288415</v>
      </c>
      <c r="F77" s="31">
        <v>118.56194714439636</v>
      </c>
      <c r="G77" s="31">
        <v>117.05195913960732</v>
      </c>
      <c r="H77" s="31">
        <v>118.29522031416037</v>
      </c>
      <c r="I77" s="31">
        <v>124.44675017508727</v>
      </c>
      <c r="J77" s="31">
        <v>114.34769926790261</v>
      </c>
      <c r="K77" s="31">
        <v>133.32814337880831</v>
      </c>
      <c r="L77" s="31">
        <v>122.09976055883324</v>
      </c>
      <c r="M77" s="31">
        <v>114.08682013575326</v>
      </c>
      <c r="N77" s="31">
        <v>112.40772409815072</v>
      </c>
      <c r="O77" s="31">
        <v>119.13189745397899</v>
      </c>
      <c r="P77" s="31">
        <v>105.90756482548085</v>
      </c>
      <c r="Q77" s="31">
        <v>128.86760289318599</v>
      </c>
      <c r="R77" s="31">
        <v>113.21264262846958</v>
      </c>
      <c r="S77" s="31">
        <v>123.1301260347975</v>
      </c>
      <c r="T77" s="31">
        <v>115.42291608720411</v>
      </c>
      <c r="U77" s="23"/>
      <c r="V77" s="43">
        <v>43344</v>
      </c>
      <c r="W77" s="31">
        <f t="shared" si="0"/>
        <v>1.7556402106234827</v>
      </c>
      <c r="X77" s="31">
        <f t="shared" si="1"/>
        <v>8.2814371677931291</v>
      </c>
      <c r="Y77" s="31">
        <f t="shared" si="2"/>
        <v>1.4088058884495638</v>
      </c>
      <c r="Z77" s="31">
        <f t="shared" si="3"/>
        <v>-0.74102591300082565</v>
      </c>
      <c r="AA77" s="31">
        <f t="shared" si="4"/>
        <v>3.2176015827849938</v>
      </c>
      <c r="AB77" s="31">
        <f t="shared" si="5"/>
        <v>1.8451605284234347</v>
      </c>
      <c r="AC77" s="31">
        <f t="shared" si="6"/>
        <v>5.32466290883184</v>
      </c>
      <c r="AD77" s="31">
        <f t="shared" si="7"/>
        <v>7.8758251717153627</v>
      </c>
      <c r="AE77" s="31">
        <f t="shared" si="8"/>
        <v>2.3439495375312305</v>
      </c>
      <c r="AF77" s="31">
        <f t="shared" si="9"/>
        <v>5.448253737494511</v>
      </c>
      <c r="AG77" s="31">
        <f t="shared" si="10"/>
        <v>4.1456032444047395</v>
      </c>
      <c r="AH77" s="31">
        <f t="shared" si="11"/>
        <v>10.085194621962927</v>
      </c>
      <c r="AI77" s="31">
        <f t="shared" si="12"/>
        <v>2.8139104480023605</v>
      </c>
      <c r="AJ77" s="31">
        <f t="shared" si="13"/>
        <v>4.9154036256595219</v>
      </c>
      <c r="AK77" s="31">
        <f t="shared" si="14"/>
        <v>1.1500016322242033</v>
      </c>
      <c r="AL77" s="31">
        <f t="shared" si="15"/>
        <v>2.5212429763020907</v>
      </c>
      <c r="AM77" s="31">
        <f t="shared" si="16"/>
        <v>1.5722721855134552</v>
      </c>
      <c r="AN77" s="31">
        <f t="shared" si="17"/>
        <v>5.5073373222611224</v>
      </c>
      <c r="AO77" s="31">
        <f t="shared" si="18"/>
        <v>2.9913667540458704</v>
      </c>
      <c r="AP77" s="23"/>
      <c r="AQ77" s="23"/>
      <c r="AR77" s="57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M77" s="57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59" customFormat="1" ht="15.75" x14ac:dyDescent="0.25">
      <c r="A78" s="43">
        <v>43374</v>
      </c>
      <c r="B78" s="31">
        <v>103.86147346447487</v>
      </c>
      <c r="C78" s="31">
        <v>65.254101692273551</v>
      </c>
      <c r="D78" s="31">
        <v>113.57546934154504</v>
      </c>
      <c r="E78" s="31">
        <v>122.51560270801635</v>
      </c>
      <c r="F78" s="31">
        <v>127.24088071784732</v>
      </c>
      <c r="G78" s="31">
        <v>119.48862317482305</v>
      </c>
      <c r="H78" s="31">
        <v>121.43431564655795</v>
      </c>
      <c r="I78" s="31">
        <v>133.07054273976757</v>
      </c>
      <c r="J78" s="31">
        <v>120.42101180677723</v>
      </c>
      <c r="K78" s="31">
        <v>132.53675959493972</v>
      </c>
      <c r="L78" s="31">
        <v>123.81892086853006</v>
      </c>
      <c r="M78" s="31">
        <v>126.60961252861541</v>
      </c>
      <c r="N78" s="31">
        <v>116.93858781725955</v>
      </c>
      <c r="O78" s="31">
        <v>118.20233073618428</v>
      </c>
      <c r="P78" s="31">
        <v>90.796184307332425</v>
      </c>
      <c r="Q78" s="31">
        <v>137.49741818425389</v>
      </c>
      <c r="R78" s="31">
        <v>117.92367066927881</v>
      </c>
      <c r="S78" s="31">
        <v>126.38627391389915</v>
      </c>
      <c r="T78" s="31">
        <v>117.97550002202628</v>
      </c>
      <c r="U78" s="23"/>
      <c r="V78" s="43">
        <v>43374</v>
      </c>
      <c r="W78" s="31">
        <f t="shared" si="0"/>
        <v>2.0648467375386161</v>
      </c>
      <c r="X78" s="31">
        <f t="shared" si="1"/>
        <v>4.1110144901590076</v>
      </c>
      <c r="Y78" s="31">
        <f t="shared" si="2"/>
        <v>3.9538459856424595</v>
      </c>
      <c r="Z78" s="31">
        <f t="shared" si="3"/>
        <v>-1.2099278695402944</v>
      </c>
      <c r="AA78" s="31">
        <f t="shared" si="4"/>
        <v>11.020943510635334</v>
      </c>
      <c r="AB78" s="31">
        <f t="shared" si="5"/>
        <v>2.0734301346589774</v>
      </c>
      <c r="AC78" s="31">
        <f t="shared" si="6"/>
        <v>5.0533029009544208</v>
      </c>
      <c r="AD78" s="31">
        <f t="shared" si="7"/>
        <v>6.4313697590363716</v>
      </c>
      <c r="AE78" s="31">
        <f t="shared" si="8"/>
        <v>0.33918468358231735</v>
      </c>
      <c r="AF78" s="31">
        <f t="shared" si="9"/>
        <v>5.423190808978589</v>
      </c>
      <c r="AG78" s="31">
        <f t="shared" si="10"/>
        <v>4.4149665809973584</v>
      </c>
      <c r="AH78" s="31">
        <f t="shared" si="11"/>
        <v>11.119192103012068</v>
      </c>
      <c r="AI78" s="31">
        <f t="shared" si="12"/>
        <v>1.4615614054286112</v>
      </c>
      <c r="AJ78" s="31">
        <f t="shared" si="13"/>
        <v>4.5343760378859059</v>
      </c>
      <c r="AK78" s="31">
        <f t="shared" si="14"/>
        <v>1.2384205886203858</v>
      </c>
      <c r="AL78" s="31">
        <f t="shared" si="15"/>
        <v>7.0650495403681361</v>
      </c>
      <c r="AM78" s="31">
        <f t="shared" si="16"/>
        <v>2.227676109897871</v>
      </c>
      <c r="AN78" s="31">
        <f t="shared" si="17"/>
        <v>6.2077863406674965</v>
      </c>
      <c r="AO78" s="31">
        <f t="shared" si="18"/>
        <v>3.7800988643259927</v>
      </c>
      <c r="AP78" s="23"/>
      <c r="AQ78" s="23"/>
      <c r="AR78" s="57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M78" s="57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84" s="59" customFormat="1" ht="15.75" x14ac:dyDescent="0.25">
      <c r="A79" s="43">
        <v>43405</v>
      </c>
      <c r="B79" s="31">
        <v>109.78310653545354</v>
      </c>
      <c r="C79" s="31">
        <v>71.098105786827304</v>
      </c>
      <c r="D79" s="31">
        <v>118.10539620787478</v>
      </c>
      <c r="E79" s="31">
        <v>123.42231877491889</v>
      </c>
      <c r="F79" s="31">
        <v>129.00180663229551</v>
      </c>
      <c r="G79" s="31">
        <v>122.07024750509279</v>
      </c>
      <c r="H79" s="31">
        <v>125.33175169039436</v>
      </c>
      <c r="I79" s="31">
        <v>132.19369571951398</v>
      </c>
      <c r="J79" s="31">
        <v>128.99291521165631</v>
      </c>
      <c r="K79" s="31">
        <v>141.7026166948165</v>
      </c>
      <c r="L79" s="31">
        <v>124.50832374578704</v>
      </c>
      <c r="M79" s="31">
        <v>129.50283444390092</v>
      </c>
      <c r="N79" s="31">
        <v>124.77927755764935</v>
      </c>
      <c r="O79" s="31">
        <v>119.19387626304464</v>
      </c>
      <c r="P79" s="31">
        <v>88.339285089582134</v>
      </c>
      <c r="Q79" s="31">
        <v>133.9692784126922</v>
      </c>
      <c r="R79" s="31">
        <v>115.47571361100512</v>
      </c>
      <c r="S79" s="31">
        <v>131.67717489964656</v>
      </c>
      <c r="T79" s="31">
        <v>121.03506910437231</v>
      </c>
      <c r="U79" s="23"/>
      <c r="V79" s="43">
        <v>43405</v>
      </c>
      <c r="W79" s="31">
        <f t="shared" si="0"/>
        <v>6.9823953476543466E-2</v>
      </c>
      <c r="X79" s="31">
        <f t="shared" si="1"/>
        <v>18.886129531396307</v>
      </c>
      <c r="Y79" s="31">
        <f t="shared" si="2"/>
        <v>-0.36066188898580265</v>
      </c>
      <c r="Z79" s="31">
        <f t="shared" si="3"/>
        <v>-1.7099366106794207</v>
      </c>
      <c r="AA79" s="31">
        <f t="shared" si="4"/>
        <v>8.7391445212327454</v>
      </c>
      <c r="AB79" s="31">
        <f t="shared" si="5"/>
        <v>1.17183111300902</v>
      </c>
      <c r="AC79" s="31">
        <f t="shared" si="6"/>
        <v>5.8694711660916283</v>
      </c>
      <c r="AD79" s="31">
        <f t="shared" si="7"/>
        <v>8.0858387434582113</v>
      </c>
      <c r="AE79" s="31">
        <f t="shared" si="8"/>
        <v>11.846312909524869</v>
      </c>
      <c r="AF79" s="31">
        <f t="shared" si="9"/>
        <v>11.037206647010265</v>
      </c>
      <c r="AG79" s="31">
        <f t="shared" si="10"/>
        <v>4.4988994486835168</v>
      </c>
      <c r="AH79" s="31">
        <f t="shared" si="11"/>
        <v>10.504626552847029</v>
      </c>
      <c r="AI79" s="31">
        <f t="shared" si="12"/>
        <v>1.1084669887732872</v>
      </c>
      <c r="AJ79" s="31">
        <f t="shared" si="13"/>
        <v>5.070120017456432</v>
      </c>
      <c r="AK79" s="31">
        <f t="shared" si="14"/>
        <v>1.5532098769504614</v>
      </c>
      <c r="AL79" s="31">
        <f t="shared" si="15"/>
        <v>7.4949337604013095</v>
      </c>
      <c r="AM79" s="31">
        <f t="shared" si="16"/>
        <v>4.2703145422976263</v>
      </c>
      <c r="AN79" s="31">
        <f t="shared" si="17"/>
        <v>5.9345924991945935</v>
      </c>
      <c r="AO79" s="31">
        <f t="shared" si="18"/>
        <v>3.53208332882717</v>
      </c>
      <c r="AP79" s="23"/>
      <c r="AQ79" s="23"/>
      <c r="AR79" s="57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M79" s="57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</row>
    <row r="80" spans="1:84" s="59" customFormat="1" ht="15.75" x14ac:dyDescent="0.25">
      <c r="A80" s="44">
        <v>43435</v>
      </c>
      <c r="B80" s="33">
        <v>115.66096571972433</v>
      </c>
      <c r="C80" s="33">
        <v>64.635378267956042</v>
      </c>
      <c r="D80" s="33">
        <v>124.06166887151223</v>
      </c>
      <c r="E80" s="33">
        <v>128.48196683574034</v>
      </c>
      <c r="F80" s="33">
        <v>123.61427520642258</v>
      </c>
      <c r="G80" s="33">
        <v>122.22591029731394</v>
      </c>
      <c r="H80" s="33">
        <v>127.87450191252705</v>
      </c>
      <c r="I80" s="33">
        <v>158.79489204076495</v>
      </c>
      <c r="J80" s="33">
        <v>142.12988006128785</v>
      </c>
      <c r="K80" s="33">
        <v>144.30718476332979</v>
      </c>
      <c r="L80" s="33">
        <v>125.43479576346863</v>
      </c>
      <c r="M80" s="33">
        <v>137.06044036709562</v>
      </c>
      <c r="N80" s="33">
        <v>137.65031553484022</v>
      </c>
      <c r="O80" s="33">
        <v>120.12615267289171</v>
      </c>
      <c r="P80" s="33">
        <v>99.605011288623359</v>
      </c>
      <c r="Q80" s="33">
        <v>134.42634609218121</v>
      </c>
      <c r="R80" s="33">
        <v>114.35515171801957</v>
      </c>
      <c r="S80" s="33">
        <v>134.52365020139877</v>
      </c>
      <c r="T80" s="33">
        <v>125.19637163693439</v>
      </c>
      <c r="U80" s="23"/>
      <c r="V80" s="44">
        <v>43435</v>
      </c>
      <c r="W80" s="33">
        <f t="shared" si="0"/>
        <v>0.75277747517219495</v>
      </c>
      <c r="X80" s="33">
        <f t="shared" si="1"/>
        <v>3.887490218389118</v>
      </c>
      <c r="Y80" s="33">
        <f t="shared" si="2"/>
        <v>2.6238413427237788</v>
      </c>
      <c r="Z80" s="33">
        <f t="shared" si="3"/>
        <v>2.22151798549109</v>
      </c>
      <c r="AA80" s="33">
        <f t="shared" si="4"/>
        <v>7.9019195511905451</v>
      </c>
      <c r="AB80" s="33">
        <f t="shared" si="5"/>
        <v>0.27689336917302398</v>
      </c>
      <c r="AC80" s="33">
        <f t="shared" si="6"/>
        <v>2.3534811143969705</v>
      </c>
      <c r="AD80" s="33">
        <f t="shared" si="7"/>
        <v>7.4393965293132283</v>
      </c>
      <c r="AE80" s="33">
        <f t="shared" si="8"/>
        <v>-5.6367457640094472</v>
      </c>
      <c r="AF80" s="33">
        <f t="shared" si="9"/>
        <v>2.5922927971150216</v>
      </c>
      <c r="AG80" s="33">
        <f t="shared" si="10"/>
        <v>4.0653246978723132</v>
      </c>
      <c r="AH80" s="33">
        <f t="shared" si="11"/>
        <v>6.6836703618941868</v>
      </c>
      <c r="AI80" s="33">
        <f t="shared" si="12"/>
        <v>2.1742732136280836</v>
      </c>
      <c r="AJ80" s="33">
        <f t="shared" si="13"/>
        <v>3.5129051582913746</v>
      </c>
      <c r="AK80" s="33">
        <f t="shared" si="14"/>
        <v>2.0828736734761293</v>
      </c>
      <c r="AL80" s="33">
        <f t="shared" si="15"/>
        <v>-2.7423397458315719</v>
      </c>
      <c r="AM80" s="33">
        <f t="shared" si="16"/>
        <v>4.7913738034863513</v>
      </c>
      <c r="AN80" s="33">
        <f t="shared" si="17"/>
        <v>3.9032504783512252</v>
      </c>
      <c r="AO80" s="33">
        <f t="shared" si="18"/>
        <v>2.1523075415038022</v>
      </c>
      <c r="AP80" s="23"/>
      <c r="AQ80" s="23"/>
      <c r="AR80" s="57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M80" s="57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59" customFormat="1" ht="15.75" x14ac:dyDescent="0.25">
      <c r="A81" s="45">
        <v>43466</v>
      </c>
      <c r="B81" s="35">
        <v>120.94690200523472</v>
      </c>
      <c r="C81" s="35">
        <v>63.91804951769732</v>
      </c>
      <c r="D81" s="35">
        <v>122.59486748589106</v>
      </c>
      <c r="E81" s="35">
        <v>125.87518875635928</v>
      </c>
      <c r="F81" s="35">
        <v>107.73824187621973</v>
      </c>
      <c r="G81" s="35">
        <v>120.18625341935218</v>
      </c>
      <c r="H81" s="35">
        <v>121.6182684688561</v>
      </c>
      <c r="I81" s="35">
        <v>122.17731041150797</v>
      </c>
      <c r="J81" s="35">
        <v>132.32308773953702</v>
      </c>
      <c r="K81" s="35">
        <v>149.12151964130965</v>
      </c>
      <c r="L81" s="35">
        <v>124.28288772605893</v>
      </c>
      <c r="M81" s="35">
        <v>115.27405055713722</v>
      </c>
      <c r="N81" s="35">
        <v>119.60472658865272</v>
      </c>
      <c r="O81" s="35">
        <v>117.03548086569961</v>
      </c>
      <c r="P81" s="35">
        <v>111.80437801665383</v>
      </c>
      <c r="Q81" s="35">
        <v>124.53098097302876</v>
      </c>
      <c r="R81" s="35">
        <v>121.21821743024178</v>
      </c>
      <c r="S81" s="35">
        <v>134.26834440011444</v>
      </c>
      <c r="T81" s="35">
        <v>122.07887800169698</v>
      </c>
      <c r="U81" s="23"/>
      <c r="V81" s="45">
        <v>43466</v>
      </c>
      <c r="W81" s="35">
        <f t="shared" si="0"/>
        <v>3.4514053203429143</v>
      </c>
      <c r="X81" s="35">
        <f t="shared" si="1"/>
        <v>-1.1376829657580174</v>
      </c>
      <c r="Y81" s="35">
        <f t="shared" si="2"/>
        <v>3.1053333044853417</v>
      </c>
      <c r="Z81" s="35">
        <f t="shared" si="3"/>
        <v>0.44967308962509378</v>
      </c>
      <c r="AA81" s="35">
        <f t="shared" si="4"/>
        <v>4.6066697734192417</v>
      </c>
      <c r="AB81" s="35">
        <f t="shared" si="5"/>
        <v>2.1292213501805861</v>
      </c>
      <c r="AC81" s="35">
        <f t="shared" si="6"/>
        <v>4.1955774365988674</v>
      </c>
      <c r="AD81" s="35">
        <f t="shared" si="7"/>
        <v>5.6745734490024375</v>
      </c>
      <c r="AE81" s="35">
        <f t="shared" si="8"/>
        <v>17.084814752538136</v>
      </c>
      <c r="AF81" s="35">
        <f t="shared" si="9"/>
        <v>1.0071875637030985</v>
      </c>
      <c r="AG81" s="35">
        <f t="shared" si="10"/>
        <v>4.6041860048814414</v>
      </c>
      <c r="AH81" s="35">
        <f t="shared" si="11"/>
        <v>5.6718229202913193</v>
      </c>
      <c r="AI81" s="35">
        <f t="shared" si="12"/>
        <v>2.917469720639815</v>
      </c>
      <c r="AJ81" s="35">
        <f t="shared" si="13"/>
        <v>3.7178559521965298</v>
      </c>
      <c r="AK81" s="35">
        <f t="shared" si="14"/>
        <v>2.4556963084390731</v>
      </c>
      <c r="AL81" s="35">
        <f t="shared" si="15"/>
        <v>-2.3496644580940256</v>
      </c>
      <c r="AM81" s="35">
        <f t="shared" si="16"/>
        <v>3.5111323328270458</v>
      </c>
      <c r="AN81" s="35">
        <f t="shared" si="17"/>
        <v>5.5342112799785923</v>
      </c>
      <c r="AO81" s="35">
        <f t="shared" si="18"/>
        <v>3.677350632827725</v>
      </c>
      <c r="AP81" s="23"/>
      <c r="AQ81" s="23"/>
      <c r="AR81" s="57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M81" s="57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59" customFormat="1" ht="15.75" x14ac:dyDescent="0.25">
      <c r="A82" s="40">
        <v>43497</v>
      </c>
      <c r="B82" s="27">
        <v>126.15587735489788</v>
      </c>
      <c r="C82" s="27">
        <v>64.806210017851839</v>
      </c>
      <c r="D82" s="27">
        <v>121.52405530519037</v>
      </c>
      <c r="E82" s="27">
        <v>119.96150751027375</v>
      </c>
      <c r="F82" s="27">
        <v>121.16320821129659</v>
      </c>
      <c r="G82" s="27">
        <v>119.21711296712303</v>
      </c>
      <c r="H82" s="27">
        <v>120.15796432299854</v>
      </c>
      <c r="I82" s="27">
        <v>118.1242503835804</v>
      </c>
      <c r="J82" s="27">
        <v>121.16295684160669</v>
      </c>
      <c r="K82" s="27">
        <v>135.91539444344386</v>
      </c>
      <c r="L82" s="27">
        <v>123.91371709101544</v>
      </c>
      <c r="M82" s="27">
        <v>116.73101921497684</v>
      </c>
      <c r="N82" s="27">
        <v>121.51596889468694</v>
      </c>
      <c r="O82" s="27">
        <v>120.54273112052837</v>
      </c>
      <c r="P82" s="27">
        <v>128.04197377893286</v>
      </c>
      <c r="Q82" s="27">
        <v>130.8883316443877</v>
      </c>
      <c r="R82" s="27">
        <v>118.20631875149203</v>
      </c>
      <c r="S82" s="27">
        <v>133.26085083053434</v>
      </c>
      <c r="T82" s="27">
        <v>122.75828880000972</v>
      </c>
      <c r="U82" s="23"/>
      <c r="V82" s="40">
        <v>43497</v>
      </c>
      <c r="W82" s="27">
        <f t="shared" si="0"/>
        <v>2.6373522681775228</v>
      </c>
      <c r="X82" s="27">
        <f t="shared" si="1"/>
        <v>1.840707374874853</v>
      </c>
      <c r="Y82" s="27">
        <f t="shared" si="2"/>
        <v>2.7709728169722325</v>
      </c>
      <c r="Z82" s="27">
        <f t="shared" si="3"/>
        <v>-2.9731204116249899</v>
      </c>
      <c r="AA82" s="27">
        <f t="shared" si="4"/>
        <v>11.201307500907419</v>
      </c>
      <c r="AB82" s="27">
        <f t="shared" si="5"/>
        <v>4.3871584682989351</v>
      </c>
      <c r="AC82" s="27">
        <f t="shared" si="6"/>
        <v>3.0117651279714295</v>
      </c>
      <c r="AD82" s="27">
        <f t="shared" si="7"/>
        <v>8.3148444464468838</v>
      </c>
      <c r="AE82" s="27">
        <f t="shared" si="8"/>
        <v>6.7174798244452205</v>
      </c>
      <c r="AF82" s="27">
        <f t="shared" si="9"/>
        <v>6.2818582333676716</v>
      </c>
      <c r="AG82" s="27">
        <f t="shared" si="10"/>
        <v>4.5367844535667956</v>
      </c>
      <c r="AH82" s="27">
        <f t="shared" si="11"/>
        <v>5.5774346592067872</v>
      </c>
      <c r="AI82" s="27">
        <f t="shared" si="12"/>
        <v>4.7612093796598316</v>
      </c>
      <c r="AJ82" s="27">
        <f t="shared" si="13"/>
        <v>1.9313650403566101</v>
      </c>
      <c r="AK82" s="27">
        <f t="shared" si="14"/>
        <v>0.4900689238889413</v>
      </c>
      <c r="AL82" s="27">
        <f t="shared" si="15"/>
        <v>3.6266374883857395</v>
      </c>
      <c r="AM82" s="27">
        <f t="shared" si="16"/>
        <v>3.5146274432580071</v>
      </c>
      <c r="AN82" s="27">
        <f t="shared" si="17"/>
        <v>8.6414493245566888</v>
      </c>
      <c r="AO82" s="27">
        <f t="shared" si="18"/>
        <v>4.2316665163286729</v>
      </c>
      <c r="AP82" s="23"/>
      <c r="AQ82" s="23"/>
      <c r="AR82" s="57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M82" s="57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84" s="59" customFormat="1" ht="15.75" x14ac:dyDescent="0.25">
      <c r="A83" s="40">
        <v>43525</v>
      </c>
      <c r="B83" s="27">
        <v>132.08353940303968</v>
      </c>
      <c r="C83" s="27">
        <v>65.237030696889747</v>
      </c>
      <c r="D83" s="27">
        <v>126.72258159439532</v>
      </c>
      <c r="E83" s="27">
        <v>123.65132945491533</v>
      </c>
      <c r="F83" s="27">
        <v>115.14918049841326</v>
      </c>
      <c r="G83" s="27">
        <v>120.63103597472454</v>
      </c>
      <c r="H83" s="27">
        <v>122.7345571291811</v>
      </c>
      <c r="I83" s="27">
        <v>134.62053812214054</v>
      </c>
      <c r="J83" s="27">
        <v>123.2058155766596</v>
      </c>
      <c r="K83" s="27">
        <v>139.35677113855147</v>
      </c>
      <c r="L83" s="27">
        <v>125.12031626462662</v>
      </c>
      <c r="M83" s="27">
        <v>119.96039752131372</v>
      </c>
      <c r="N83" s="27">
        <v>128.93090809684679</v>
      </c>
      <c r="O83" s="27">
        <v>122.1178367948833</v>
      </c>
      <c r="P83" s="27">
        <v>130.05198744777613</v>
      </c>
      <c r="Q83" s="27">
        <v>137.58006715762593</v>
      </c>
      <c r="R83" s="27">
        <v>124.2959165163025</v>
      </c>
      <c r="S83" s="27">
        <v>135.62186173654595</v>
      </c>
      <c r="T83" s="27">
        <v>126.04754197809122</v>
      </c>
      <c r="U83" s="23"/>
      <c r="V83" s="40">
        <v>43525</v>
      </c>
      <c r="W83" s="27">
        <f t="shared" si="0"/>
        <v>2.1560008096588348</v>
      </c>
      <c r="X83" s="27">
        <f t="shared" si="1"/>
        <v>1.2717213912767988</v>
      </c>
      <c r="Y83" s="27">
        <f t="shared" si="2"/>
        <v>0.83168648405896306</v>
      </c>
      <c r="Z83" s="27">
        <f t="shared" si="3"/>
        <v>-1.24632946710868</v>
      </c>
      <c r="AA83" s="27">
        <f t="shared" si="4"/>
        <v>9.0803257173745209</v>
      </c>
      <c r="AB83" s="27">
        <f t="shared" si="5"/>
        <v>4.7043549418042403</v>
      </c>
      <c r="AC83" s="27">
        <f t="shared" si="6"/>
        <v>1.9469955064274558</v>
      </c>
      <c r="AD83" s="27">
        <f t="shared" si="7"/>
        <v>2.457743897390813</v>
      </c>
      <c r="AE83" s="27">
        <f t="shared" si="8"/>
        <v>1.6196211326342933</v>
      </c>
      <c r="AF83" s="27">
        <f t="shared" si="9"/>
        <v>7.1767916937127438</v>
      </c>
      <c r="AG83" s="27">
        <f t="shared" si="10"/>
        <v>4.1868204841688765</v>
      </c>
      <c r="AH83" s="27">
        <f t="shared" si="11"/>
        <v>3.8298502946109778</v>
      </c>
      <c r="AI83" s="27">
        <f t="shared" si="12"/>
        <v>4.7162486078049994</v>
      </c>
      <c r="AJ83" s="27">
        <f t="shared" si="13"/>
        <v>1.6976321631046574</v>
      </c>
      <c r="AK83" s="27">
        <f t="shared" si="14"/>
        <v>0.98994298293919769</v>
      </c>
      <c r="AL83" s="27">
        <f t="shared" si="15"/>
        <v>3.071769858772754</v>
      </c>
      <c r="AM83" s="27">
        <f t="shared" si="16"/>
        <v>3.3539708054207011</v>
      </c>
      <c r="AN83" s="27">
        <f t="shared" si="17"/>
        <v>10.038797765286915</v>
      </c>
      <c r="AO83" s="27">
        <f t="shared" si="18"/>
        <v>3.5101235729916027</v>
      </c>
      <c r="AP83" s="23"/>
      <c r="AQ83" s="23"/>
      <c r="AR83" s="57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M83" s="57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</row>
    <row r="84" spans="1:84" s="59" customFormat="1" ht="15.75" x14ac:dyDescent="0.25">
      <c r="A84" s="40">
        <v>43556</v>
      </c>
      <c r="B84" s="27">
        <v>116.67744279221823</v>
      </c>
      <c r="C84" s="27">
        <v>68.148452138824666</v>
      </c>
      <c r="D84" s="27">
        <v>124.01878850563335</v>
      </c>
      <c r="E84" s="27">
        <v>119.477171368573</v>
      </c>
      <c r="F84" s="27">
        <v>130.84470745617807</v>
      </c>
      <c r="G84" s="27">
        <v>121.2452494660873</v>
      </c>
      <c r="H84" s="27">
        <v>121.28464318580231</v>
      </c>
      <c r="I84" s="27">
        <v>133.03492638329089</v>
      </c>
      <c r="J84" s="27">
        <v>127.77609639730041</v>
      </c>
      <c r="K84" s="27">
        <v>140.60176918685235</v>
      </c>
      <c r="L84" s="27">
        <v>125.6405909938847</v>
      </c>
      <c r="M84" s="27">
        <v>125.51632591727153</v>
      </c>
      <c r="N84" s="27">
        <v>121.64961032994395</v>
      </c>
      <c r="O84" s="27">
        <v>121.62593314990285</v>
      </c>
      <c r="P84" s="27">
        <v>113.44397257595625</v>
      </c>
      <c r="Q84" s="27">
        <v>131.23336952508728</v>
      </c>
      <c r="R84" s="27">
        <v>121.74627950635495</v>
      </c>
      <c r="S84" s="27">
        <v>136.73473262503308</v>
      </c>
      <c r="T84" s="27">
        <v>123.95302544566059</v>
      </c>
      <c r="U84" s="23"/>
      <c r="V84" s="40">
        <v>43556</v>
      </c>
      <c r="W84" s="27">
        <f t="shared" si="0"/>
        <v>2.3481470889663569E-3</v>
      </c>
      <c r="X84" s="27">
        <f t="shared" si="1"/>
        <v>-1.3651872067978701</v>
      </c>
      <c r="Y84" s="27">
        <f t="shared" si="2"/>
        <v>2.1229139602299227</v>
      </c>
      <c r="Z84" s="27">
        <f t="shared" si="3"/>
        <v>2.0858666719611989</v>
      </c>
      <c r="AA84" s="27">
        <f t="shared" si="4"/>
        <v>18.745758412613171</v>
      </c>
      <c r="AB84" s="27">
        <f t="shared" si="5"/>
        <v>3.7978172375334083</v>
      </c>
      <c r="AC84" s="27">
        <f t="shared" si="6"/>
        <v>0.56159908131678549</v>
      </c>
      <c r="AD84" s="27">
        <f t="shared" si="7"/>
        <v>11.37912342084644</v>
      </c>
      <c r="AE84" s="27">
        <f t="shared" si="8"/>
        <v>0.56304325635625219</v>
      </c>
      <c r="AF84" s="27">
        <f t="shared" si="9"/>
        <v>6.7469236242436779</v>
      </c>
      <c r="AG84" s="27">
        <f t="shared" si="10"/>
        <v>4.08459374973134</v>
      </c>
      <c r="AH84" s="27">
        <f t="shared" si="11"/>
        <v>5.0901663388461742</v>
      </c>
      <c r="AI84" s="27">
        <f t="shared" si="12"/>
        <v>-0.17783719159329792</v>
      </c>
      <c r="AJ84" s="27">
        <f t="shared" si="13"/>
        <v>1.681014791648721</v>
      </c>
      <c r="AK84" s="27">
        <f t="shared" si="14"/>
        <v>0.95902477111981455</v>
      </c>
      <c r="AL84" s="27">
        <f t="shared" si="15"/>
        <v>-2.0650626253568021</v>
      </c>
      <c r="AM84" s="27">
        <f t="shared" si="16"/>
        <v>0.73830947614858644</v>
      </c>
      <c r="AN84" s="27">
        <f t="shared" si="17"/>
        <v>9.7316955311887625</v>
      </c>
      <c r="AO84" s="27">
        <f t="shared" si="18"/>
        <v>3.649046870096484</v>
      </c>
      <c r="AP84" s="23"/>
      <c r="AQ84" s="23"/>
      <c r="AR84" s="57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M84" s="57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59" customFormat="1" ht="15.75" x14ac:dyDescent="0.25">
      <c r="A85" s="40">
        <v>43586</v>
      </c>
      <c r="B85" s="27">
        <v>112.44423557446498</v>
      </c>
      <c r="C85" s="27">
        <v>79.873698772569583</v>
      </c>
      <c r="D85" s="27">
        <v>124.92962617379273</v>
      </c>
      <c r="E85" s="27">
        <v>112.47413832008115</v>
      </c>
      <c r="F85" s="27">
        <v>138.20847049576861</v>
      </c>
      <c r="G85" s="27">
        <v>119.50528564016444</v>
      </c>
      <c r="H85" s="27">
        <v>121.97587475342613</v>
      </c>
      <c r="I85" s="27">
        <v>134.83341452566131</v>
      </c>
      <c r="J85" s="27">
        <v>126.83916716955399</v>
      </c>
      <c r="K85" s="27">
        <v>148.09242608481506</v>
      </c>
      <c r="L85" s="27">
        <v>126.36412174114218</v>
      </c>
      <c r="M85" s="27">
        <v>122.23539930589537</v>
      </c>
      <c r="N85" s="27">
        <v>119.9525512769161</v>
      </c>
      <c r="O85" s="27">
        <v>122.28083631631996</v>
      </c>
      <c r="P85" s="27">
        <v>105.65073544648631</v>
      </c>
      <c r="Q85" s="27">
        <v>141.57339392441745</v>
      </c>
      <c r="R85" s="27">
        <v>124.37330192924448</v>
      </c>
      <c r="S85" s="27">
        <v>134.24017586734644</v>
      </c>
      <c r="T85" s="27">
        <v>123.6725539603558</v>
      </c>
      <c r="U85" s="23"/>
      <c r="V85" s="40">
        <v>43586</v>
      </c>
      <c r="W85" s="27">
        <f t="shared" ref="W85:W86" si="19">B85/B73*100-100</f>
        <v>9.702645449796421E-2</v>
      </c>
      <c r="X85" s="27">
        <f t="shared" ref="X85:X86" si="20">C85/C73*100-100</f>
        <v>10.424755092552033</v>
      </c>
      <c r="Y85" s="27">
        <f t="shared" ref="Y85:Y86" si="21">D85/D73*100-100</f>
        <v>6.2409836329394324</v>
      </c>
      <c r="Z85" s="27">
        <f t="shared" ref="Z85:Z86" si="22">E85/E73*100-100</f>
        <v>-0.28105961158371429</v>
      </c>
      <c r="AA85" s="27">
        <f t="shared" ref="AA85:AA86" si="23">F85/F73*100-100</f>
        <v>15.233279777502247</v>
      </c>
      <c r="AB85" s="27">
        <f t="shared" ref="AB85:AB86" si="24">G85/G73*100-100</f>
        <v>2.8935186803916935</v>
      </c>
      <c r="AC85" s="27">
        <f t="shared" ref="AC85:AC86" si="25">H85/H73*100-100</f>
        <v>2.0269101771896487</v>
      </c>
      <c r="AD85" s="27">
        <f t="shared" ref="AD85:AD86" si="26">I85/I73*100-100</f>
        <v>8.8645753462545827</v>
      </c>
      <c r="AE85" s="27">
        <f t="shared" ref="AE85:AE86" si="27">J85/J73*100-100</f>
        <v>-5.8872260270179595</v>
      </c>
      <c r="AF85" s="27">
        <f t="shared" ref="AF85:AF86" si="28">K85/K73*100-100</f>
        <v>9.635244589210771</v>
      </c>
      <c r="AG85" s="27">
        <f t="shared" ref="AG85:AG86" si="29">L85/L73*100-100</f>
        <v>4.321159875736285</v>
      </c>
      <c r="AH85" s="27">
        <f t="shared" ref="AH85:AH86" si="30">M85/M73*100-100</f>
        <v>5.555498754332163</v>
      </c>
      <c r="AI85" s="27">
        <f t="shared" ref="AI85:AI86" si="31">N85/N73*100-100</f>
        <v>0.7551730170660278</v>
      </c>
      <c r="AJ85" s="27">
        <f t="shared" ref="AJ85:AJ86" si="32">O85/O73*100-100</f>
        <v>2.7909381334513768</v>
      </c>
      <c r="AK85" s="27">
        <f t="shared" ref="AK85:AK86" si="33">P85/P73*100-100</f>
        <v>0.93008896011166087</v>
      </c>
      <c r="AL85" s="27">
        <f t="shared" ref="AL85:AL86" si="34">Q85/Q73*100-100</f>
        <v>5.8471922551978537</v>
      </c>
      <c r="AM85" s="27">
        <f t="shared" ref="AM85:AM86" si="35">R85/R73*100-100</f>
        <v>4.6613530802293042</v>
      </c>
      <c r="AN85" s="27">
        <f t="shared" ref="AN85:AN86" si="36">S85/S73*100-100</f>
        <v>8.0699279515146145</v>
      </c>
      <c r="AO85" s="27">
        <f t="shared" ref="AO85:AO86" si="37">T85/T73*100-100</f>
        <v>4.1761108418121751</v>
      </c>
      <c r="AP85" s="23"/>
      <c r="AQ85" s="23"/>
      <c r="AR85" s="57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M85" s="57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59" customFormat="1" ht="15.75" x14ac:dyDescent="0.25">
      <c r="A86" s="40">
        <v>43617</v>
      </c>
      <c r="B86" s="27">
        <v>107.41985269858968</v>
      </c>
      <c r="C86" s="27">
        <v>65.213159324511651</v>
      </c>
      <c r="D86" s="27">
        <v>117.20131867057682</v>
      </c>
      <c r="E86" s="27">
        <v>109.45320006594018</v>
      </c>
      <c r="F86" s="27">
        <v>130.93467210095477</v>
      </c>
      <c r="G86" s="27">
        <v>117.85577241029415</v>
      </c>
      <c r="H86" s="27">
        <v>118.01342254740233</v>
      </c>
      <c r="I86" s="27">
        <v>136.41446129289315</v>
      </c>
      <c r="J86" s="27">
        <v>123.8538781553397</v>
      </c>
      <c r="K86" s="27">
        <v>143.1785768531596</v>
      </c>
      <c r="L86" s="27">
        <v>126.5258048989721</v>
      </c>
      <c r="M86" s="27">
        <v>118.28239897914764</v>
      </c>
      <c r="N86" s="27">
        <v>119.46880572441383</v>
      </c>
      <c r="O86" s="27">
        <v>122.74156139662904</v>
      </c>
      <c r="P86" s="27">
        <v>105.71217230538558</v>
      </c>
      <c r="Q86" s="27">
        <v>138.70298499102961</v>
      </c>
      <c r="R86" s="27">
        <v>121.50978094601427</v>
      </c>
      <c r="S86" s="27">
        <v>131.751208070893</v>
      </c>
      <c r="T86" s="27">
        <v>120.45110930918501</v>
      </c>
      <c r="U86" s="23"/>
      <c r="V86" s="40">
        <v>43617</v>
      </c>
      <c r="W86" s="27">
        <f t="shared" si="19"/>
        <v>0.42582668513195188</v>
      </c>
      <c r="X86" s="27">
        <f t="shared" si="20"/>
        <v>-3.4403318301704502</v>
      </c>
      <c r="Y86" s="27">
        <f t="shared" si="21"/>
        <v>3.363099027715279</v>
      </c>
      <c r="Z86" s="27">
        <f t="shared" si="22"/>
        <v>-9.8973782982921676</v>
      </c>
      <c r="AA86" s="27">
        <f t="shared" si="23"/>
        <v>9.4132328911064747</v>
      </c>
      <c r="AB86" s="27">
        <f t="shared" si="24"/>
        <v>2.4449232958652374</v>
      </c>
      <c r="AC86" s="27">
        <f t="shared" si="25"/>
        <v>1.7340158001096313</v>
      </c>
      <c r="AD86" s="27">
        <f t="shared" si="26"/>
        <v>11.559570701094415</v>
      </c>
      <c r="AE86" s="27">
        <f t="shared" si="27"/>
        <v>5.5051372614791205</v>
      </c>
      <c r="AF86" s="27">
        <f t="shared" si="28"/>
        <v>9.3359756499993267</v>
      </c>
      <c r="AG86" s="27">
        <f t="shared" si="29"/>
        <v>4.4837442512736203</v>
      </c>
      <c r="AH86" s="27">
        <f t="shared" si="30"/>
        <v>4.571167644643694</v>
      </c>
      <c r="AI86" s="27">
        <f t="shared" si="31"/>
        <v>3.4877503567294781</v>
      </c>
      <c r="AJ86" s="27">
        <f t="shared" si="32"/>
        <v>3.3250928099128458</v>
      </c>
      <c r="AK86" s="27">
        <f t="shared" si="33"/>
        <v>1.1279475392864953</v>
      </c>
      <c r="AL86" s="27">
        <f t="shared" si="34"/>
        <v>-2.2769336342953608</v>
      </c>
      <c r="AM86" s="27">
        <f t="shared" si="35"/>
        <v>4.7836812976310199</v>
      </c>
      <c r="AN86" s="27">
        <f t="shared" si="36"/>
        <v>6.5718879584807439</v>
      </c>
      <c r="AO86" s="27">
        <f t="shared" si="37"/>
        <v>3.5253810856142138</v>
      </c>
      <c r="AP86" s="23"/>
      <c r="AQ86" s="23"/>
      <c r="AR86" s="57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M86" s="57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84" s="59" customFormat="1" ht="15.75" x14ac:dyDescent="0.25">
      <c r="A87" s="40">
        <v>43647</v>
      </c>
      <c r="B87" s="27">
        <v>108.72511736843374</v>
      </c>
      <c r="C87" s="27">
        <v>75.702080565914372</v>
      </c>
      <c r="D87" s="27">
        <v>121.55087049703272</v>
      </c>
      <c r="E87" s="27">
        <v>103.39859123894011</v>
      </c>
      <c r="F87" s="27">
        <v>133.3351060538005</v>
      </c>
      <c r="G87" s="27">
        <v>119.05600100134167</v>
      </c>
      <c r="H87" s="27">
        <v>119.16331425832621</v>
      </c>
      <c r="I87" s="27">
        <v>141.0804849192329</v>
      </c>
      <c r="J87" s="27">
        <v>129.60254047090868</v>
      </c>
      <c r="K87" s="27">
        <v>146.83884301196974</v>
      </c>
      <c r="L87" s="27">
        <v>127.18836854044035</v>
      </c>
      <c r="M87" s="27">
        <v>124.52266163592556</v>
      </c>
      <c r="N87" s="27">
        <v>120.16579515474169</v>
      </c>
      <c r="O87" s="27">
        <v>123.17058408423729</v>
      </c>
      <c r="P87" s="27">
        <v>115.3007411680242</v>
      </c>
      <c r="Q87" s="27">
        <v>144.55137809010435</v>
      </c>
      <c r="R87" s="27">
        <v>120.61167378269941</v>
      </c>
      <c r="S87" s="27">
        <v>133.01304077108233</v>
      </c>
      <c r="T87" s="27">
        <v>122.93182896965213</v>
      </c>
      <c r="U87" s="23"/>
      <c r="V87" s="40">
        <v>43647</v>
      </c>
      <c r="W87" s="27">
        <f t="shared" ref="W87:W89" si="38">B87/B75*100-100</f>
        <v>2.6545047894193772</v>
      </c>
      <c r="X87" s="27">
        <f t="shared" ref="X87:X89" si="39">C87/C75*100-100</f>
        <v>6.3803300554707363</v>
      </c>
      <c r="Y87" s="27">
        <f t="shared" ref="Y87:Y89" si="40">D87/D75*100-100</f>
        <v>4.7344638080384982</v>
      </c>
      <c r="Z87" s="27">
        <f t="shared" ref="Z87:Z89" si="41">E87/E75*100-100</f>
        <v>-12.296808448525994</v>
      </c>
      <c r="AA87" s="27">
        <f t="shared" ref="AA87:AA89" si="42">F87/F75*100-100</f>
        <v>8.3841031913623283</v>
      </c>
      <c r="AB87" s="27">
        <f t="shared" ref="AB87:AB89" si="43">G87/G75*100-100</f>
        <v>2.9035510110357166</v>
      </c>
      <c r="AC87" s="27">
        <f t="shared" ref="AC87:AC89" si="44">H87/H75*100-100</f>
        <v>2.2770831361359285</v>
      </c>
      <c r="AD87" s="27">
        <f t="shared" ref="AD87:AD89" si="45">I87/I75*100-100</f>
        <v>6.7995129365315989</v>
      </c>
      <c r="AE87" s="27">
        <f t="shared" ref="AE87:AE89" si="46">J87/J75*100-100</f>
        <v>6.1262656612788362</v>
      </c>
      <c r="AF87" s="27">
        <f t="shared" ref="AF87:AF89" si="47">K87/K75*100-100</f>
        <v>8.4936230309937031</v>
      </c>
      <c r="AG87" s="27">
        <f t="shared" ref="AG87:AG89" si="48">L87/L75*100-100</f>
        <v>4.4958157152197487</v>
      </c>
      <c r="AH87" s="27">
        <f t="shared" ref="AH87:AH89" si="49">M87/M75*100-100</f>
        <v>4.048253436829242</v>
      </c>
      <c r="AI87" s="27">
        <f t="shared" ref="AI87:AI89" si="50">N87/N75*100-100</f>
        <v>5.570950741525138</v>
      </c>
      <c r="AJ87" s="27">
        <f t="shared" ref="AJ87:AJ89" si="51">O87/O75*100-100</f>
        <v>3.4772060990189431</v>
      </c>
      <c r="AK87" s="27">
        <f t="shared" ref="AK87:AK89" si="52">P87/P75*100-100</f>
        <v>1.6306009450756846</v>
      </c>
      <c r="AL87" s="27">
        <f t="shared" ref="AL87:AL89" si="53">Q87/Q75*100-100</f>
        <v>4.6681082963801828</v>
      </c>
      <c r="AM87" s="27">
        <f t="shared" ref="AM87:AM89" si="54">R87/R75*100-100</f>
        <v>0.62193911165506677</v>
      </c>
      <c r="AN87" s="27">
        <f t="shared" ref="AN87:AN89" si="55">S87/S75*100-100</f>
        <v>7.1346597569355055</v>
      </c>
      <c r="AO87" s="27">
        <f t="shared" ref="AO87:AO89" si="56">T87/T75*100-100</f>
        <v>3.9812954850312963</v>
      </c>
      <c r="AP87" s="23"/>
      <c r="AQ87" s="23"/>
      <c r="AR87" s="57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M87" s="57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</row>
    <row r="88" spans="1:84" s="59" customFormat="1" ht="15.75" x14ac:dyDescent="0.25">
      <c r="A88" s="40">
        <v>43678</v>
      </c>
      <c r="B88" s="27">
        <v>111.72886965660767</v>
      </c>
      <c r="C88" s="27">
        <v>74.50291545896124</v>
      </c>
      <c r="D88" s="27">
        <v>116.58453658101681</v>
      </c>
      <c r="E88" s="27">
        <v>104.612093345947</v>
      </c>
      <c r="F88" s="27">
        <v>134.31777735640139</v>
      </c>
      <c r="G88" s="27">
        <v>120.95651226655932</v>
      </c>
      <c r="H88" s="27">
        <v>120.07965015495796</v>
      </c>
      <c r="I88" s="27">
        <v>135.19573299307788</v>
      </c>
      <c r="J88" s="27">
        <v>124.14378009085932</v>
      </c>
      <c r="K88" s="27">
        <v>140.76735242208181</v>
      </c>
      <c r="L88" s="27">
        <v>127.17067354024907</v>
      </c>
      <c r="M88" s="27">
        <v>121.13241410531067</v>
      </c>
      <c r="N88" s="27">
        <v>110.08542949690204</v>
      </c>
      <c r="O88" s="27">
        <v>123.31031067490659</v>
      </c>
      <c r="P88" s="27">
        <v>115.94111858719775</v>
      </c>
      <c r="Q88" s="27">
        <v>143.3430396607408</v>
      </c>
      <c r="R88" s="27">
        <v>119.09811086798737</v>
      </c>
      <c r="S88" s="27">
        <v>133.0822326002839</v>
      </c>
      <c r="T88" s="27">
        <v>121.93672245111892</v>
      </c>
      <c r="U88" s="23"/>
      <c r="V88" s="40">
        <v>43678</v>
      </c>
      <c r="W88" s="27">
        <f t="shared" si="38"/>
        <v>0.93466040541380835</v>
      </c>
      <c r="X88" s="27">
        <f t="shared" si="39"/>
        <v>7.3839923894600616</v>
      </c>
      <c r="Y88" s="27">
        <f t="shared" si="40"/>
        <v>2.0426720866486363</v>
      </c>
      <c r="Z88" s="27">
        <f t="shared" si="41"/>
        <v>-10.40949576377362</v>
      </c>
      <c r="AA88" s="27">
        <f t="shared" si="42"/>
        <v>5.3475915061370642</v>
      </c>
      <c r="AB88" s="27">
        <f t="shared" si="43"/>
        <v>3.6877377436711214</v>
      </c>
      <c r="AC88" s="27">
        <f t="shared" si="44"/>
        <v>2.630198745107748</v>
      </c>
      <c r="AD88" s="27">
        <f t="shared" si="45"/>
        <v>8.997333151573244</v>
      </c>
      <c r="AE88" s="27">
        <f t="shared" si="46"/>
        <v>5.82998962478311</v>
      </c>
      <c r="AF88" s="27">
        <f t="shared" si="47"/>
        <v>8.8393675049662335</v>
      </c>
      <c r="AG88" s="27">
        <f t="shared" si="48"/>
        <v>4.3011475948133011</v>
      </c>
      <c r="AH88" s="27">
        <f t="shared" si="49"/>
        <v>2.4648986639823676</v>
      </c>
      <c r="AI88" s="27">
        <f t="shared" si="50"/>
        <v>-0.28884935578074078</v>
      </c>
      <c r="AJ88" s="27">
        <f t="shared" si="51"/>
        <v>3.7328875682499216</v>
      </c>
      <c r="AK88" s="27">
        <f t="shared" si="52"/>
        <v>1.8071873046872042</v>
      </c>
      <c r="AL88" s="27">
        <f t="shared" si="53"/>
        <v>5.3586160294609044</v>
      </c>
      <c r="AM88" s="27">
        <f t="shared" si="54"/>
        <v>-1.0562589040548716</v>
      </c>
      <c r="AN88" s="27">
        <f t="shared" si="55"/>
        <v>7.5073031738803309</v>
      </c>
      <c r="AO88" s="27">
        <f t="shared" si="56"/>
        <v>3.2968440871422331</v>
      </c>
      <c r="AP88" s="23"/>
      <c r="AQ88" s="23"/>
      <c r="AR88" s="57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M88" s="57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59" customFormat="1" ht="15.75" x14ac:dyDescent="0.25">
      <c r="A89" s="40">
        <v>43709</v>
      </c>
      <c r="B89" s="27">
        <v>106.29006288884926</v>
      </c>
      <c r="C89" s="27">
        <v>70.779444109039801</v>
      </c>
      <c r="D89" s="27">
        <v>111.57878685202151</v>
      </c>
      <c r="E89" s="27">
        <v>110.10426875389315</v>
      </c>
      <c r="F89" s="27">
        <v>136.98408599724419</v>
      </c>
      <c r="G89" s="27">
        <v>121.83847250550258</v>
      </c>
      <c r="H89" s="27">
        <v>123.59739658400767</v>
      </c>
      <c r="I89" s="27">
        <v>128.76133991447333</v>
      </c>
      <c r="J89" s="27">
        <v>121.3232173530939</v>
      </c>
      <c r="K89" s="27">
        <v>145.10996487378665</v>
      </c>
      <c r="L89" s="27">
        <v>127.61954780354594</v>
      </c>
      <c r="M89" s="27">
        <v>117.68656787831529</v>
      </c>
      <c r="N89" s="27">
        <v>120.94337897050826</v>
      </c>
      <c r="O89" s="27">
        <v>123.16413689220384</v>
      </c>
      <c r="P89" s="27">
        <v>107.79149882056925</v>
      </c>
      <c r="Q89" s="27">
        <v>140.24598166508903</v>
      </c>
      <c r="R89" s="27">
        <v>118.18807651164552</v>
      </c>
      <c r="S89" s="27">
        <v>132.62792794169241</v>
      </c>
      <c r="T89" s="27">
        <v>120.78412336013226</v>
      </c>
      <c r="U89" s="23"/>
      <c r="V89" s="40">
        <v>43709</v>
      </c>
      <c r="W89" s="27">
        <f t="shared" si="38"/>
        <v>0.52542333794403362</v>
      </c>
      <c r="X89" s="27">
        <f t="shared" si="39"/>
        <v>2.799144202671684</v>
      </c>
      <c r="Y89" s="27">
        <f t="shared" si="40"/>
        <v>3.3739160877287873</v>
      </c>
      <c r="Z89" s="27">
        <f t="shared" si="41"/>
        <v>-5.3149141040066468</v>
      </c>
      <c r="AA89" s="27">
        <f t="shared" si="42"/>
        <v>15.537986087906901</v>
      </c>
      <c r="AB89" s="27">
        <f t="shared" si="43"/>
        <v>4.0892210613804565</v>
      </c>
      <c r="AC89" s="27">
        <f t="shared" si="44"/>
        <v>4.4821559618098945</v>
      </c>
      <c r="AD89" s="27">
        <f t="shared" si="45"/>
        <v>3.4670168030227728</v>
      </c>
      <c r="AE89" s="27">
        <f t="shared" si="46"/>
        <v>6.1002697298250865</v>
      </c>
      <c r="AF89" s="27">
        <f t="shared" si="47"/>
        <v>8.8367100871600286</v>
      </c>
      <c r="AG89" s="27">
        <f t="shared" si="48"/>
        <v>4.5207191393737531</v>
      </c>
      <c r="AH89" s="27">
        <f t="shared" si="49"/>
        <v>3.1552704670694283</v>
      </c>
      <c r="AI89" s="27">
        <f t="shared" si="50"/>
        <v>7.5934771750244607</v>
      </c>
      <c r="AJ89" s="27">
        <f t="shared" si="51"/>
        <v>3.3846849789180169</v>
      </c>
      <c r="AK89" s="27">
        <f t="shared" si="52"/>
        <v>1.7788474300139256</v>
      </c>
      <c r="AL89" s="27">
        <f t="shared" si="53"/>
        <v>8.8295106888378996</v>
      </c>
      <c r="AM89" s="27">
        <f t="shared" si="54"/>
        <v>4.394768788768431</v>
      </c>
      <c r="AN89" s="27">
        <f t="shared" si="55"/>
        <v>7.7136296475573687</v>
      </c>
      <c r="AO89" s="27">
        <f t="shared" si="56"/>
        <v>4.6448378317505359</v>
      </c>
      <c r="AP89" s="23"/>
      <c r="AQ89" s="23"/>
      <c r="AR89" s="57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M89" s="57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59" customFormat="1" ht="15.75" x14ac:dyDescent="0.25">
      <c r="A90" s="40">
        <v>43739</v>
      </c>
      <c r="B90" s="27">
        <v>106.1120367373905</v>
      </c>
      <c r="C90" s="27">
        <v>72.33910367838935</v>
      </c>
      <c r="D90" s="27">
        <v>117.4024864780349</v>
      </c>
      <c r="E90" s="27">
        <v>131.75400210009465</v>
      </c>
      <c r="F90" s="27">
        <v>128.86962478794896</v>
      </c>
      <c r="G90" s="27">
        <v>124.52443159688937</v>
      </c>
      <c r="H90" s="27">
        <v>126.33222639616359</v>
      </c>
      <c r="I90" s="27">
        <v>137.82807408157905</v>
      </c>
      <c r="J90" s="27">
        <v>131.38867808870819</v>
      </c>
      <c r="K90" s="27">
        <v>147.76712390506773</v>
      </c>
      <c r="L90" s="27">
        <v>129.10982540306458</v>
      </c>
      <c r="M90" s="27">
        <v>129.11217158146474</v>
      </c>
      <c r="N90" s="27">
        <v>123.31314999190018</v>
      </c>
      <c r="O90" s="27">
        <v>122.16093895383449</v>
      </c>
      <c r="P90" s="27">
        <v>92.140948886826976</v>
      </c>
      <c r="Q90" s="27">
        <v>143.48565375760592</v>
      </c>
      <c r="R90" s="27">
        <v>119.59599463256187</v>
      </c>
      <c r="S90" s="27">
        <v>135.7490207273238</v>
      </c>
      <c r="T90" s="27">
        <v>122.98752751416892</v>
      </c>
      <c r="U90" s="23"/>
      <c r="V90" s="40">
        <v>43739</v>
      </c>
      <c r="W90" s="27">
        <f t="shared" ref="W90:W92" si="57">B90/B78*100-100</f>
        <v>2.1668894132196357</v>
      </c>
      <c r="X90" s="27">
        <f t="shared" ref="X90:X92" si="58">C90/C78*100-100</f>
        <v>10.857558072789629</v>
      </c>
      <c r="Y90" s="27">
        <f t="shared" ref="Y90:Y92" si="59">D90/D78*100-100</f>
        <v>3.3695807366476345</v>
      </c>
      <c r="Z90" s="27">
        <f t="shared" ref="Z90:Z92" si="60">E90/E78*100-100</f>
        <v>7.540590086387283</v>
      </c>
      <c r="AA90" s="27">
        <f t="shared" ref="AA90:AA92" si="61">F90/F78*100-100</f>
        <v>1.2800477809591086</v>
      </c>
      <c r="AB90" s="27">
        <f t="shared" ref="AB90:AB92" si="62">G90/G78*100-100</f>
        <v>4.2144668573998558</v>
      </c>
      <c r="AC90" s="27">
        <f t="shared" ref="AC90:AC92" si="63">H90/H78*100-100</f>
        <v>4.0333827580181918</v>
      </c>
      <c r="AD90" s="27">
        <f t="shared" ref="AD90:AD92" si="64">I90/I78*100-100</f>
        <v>3.5751949634076965</v>
      </c>
      <c r="AE90" s="27">
        <f t="shared" ref="AE90:AE92" si="65">J90/J78*100-100</f>
        <v>9.1077679197126002</v>
      </c>
      <c r="AF90" s="27">
        <f t="shared" ref="AF90:AF92" si="66">K90/K78*100-100</f>
        <v>11.491426496826392</v>
      </c>
      <c r="AG90" s="27">
        <f t="shared" ref="AG90:AG92" si="67">L90/L78*100-100</f>
        <v>4.2730985679905586</v>
      </c>
      <c r="AH90" s="27">
        <f t="shared" ref="AH90:AH92" si="68">M90/M78*100-100</f>
        <v>1.9765948278877516</v>
      </c>
      <c r="AI90" s="27">
        <f t="shared" ref="AI90:AI92" si="69">N90/N78*100-100</f>
        <v>5.4512050244716335</v>
      </c>
      <c r="AJ90" s="27">
        <f t="shared" ref="AJ90:AJ92" si="70">O90/O78*100-100</f>
        <v>3.349010288541109</v>
      </c>
      <c r="AK90" s="27">
        <f t="shared" ref="AK90:AK92" si="71">P90/P78*100-100</f>
        <v>1.4810804988706536</v>
      </c>
      <c r="AL90" s="27">
        <f t="shared" ref="AL90:AL92" si="72">Q90/Q78*100-100</f>
        <v>4.3551621931747491</v>
      </c>
      <c r="AM90" s="27">
        <f t="shared" ref="AM90:AM92" si="73">R90/R78*100-100</f>
        <v>1.4181410346131145</v>
      </c>
      <c r="AN90" s="27">
        <f t="shared" ref="AN90:AN92" si="74">S90/S78*100-100</f>
        <v>7.4080408603572181</v>
      </c>
      <c r="AO90" s="27">
        <f t="shared" ref="AO90:AO92" si="75">T90/T78*100-100</f>
        <v>4.2483630001202641</v>
      </c>
      <c r="AP90" s="23"/>
      <c r="AQ90" s="23"/>
      <c r="AR90" s="57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M90" s="57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84" s="59" customFormat="1" ht="15.75" x14ac:dyDescent="0.25">
      <c r="A91" s="40">
        <v>43770</v>
      </c>
      <c r="B91" s="27">
        <v>112.35207245737111</v>
      </c>
      <c r="C91" s="27">
        <v>73.182811975135294</v>
      </c>
      <c r="D91" s="27">
        <v>123.36381940020271</v>
      </c>
      <c r="E91" s="27">
        <v>138.34392744432279</v>
      </c>
      <c r="F91" s="27">
        <v>137.81276768432937</v>
      </c>
      <c r="G91" s="27">
        <v>127.42643114530907</v>
      </c>
      <c r="H91" s="27">
        <v>129.03955313441679</v>
      </c>
      <c r="I91" s="27">
        <v>143.33392293828302</v>
      </c>
      <c r="J91" s="27">
        <v>139.43573774512441</v>
      </c>
      <c r="K91" s="27">
        <v>152.14920184101641</v>
      </c>
      <c r="L91" s="27">
        <v>129.82743915245689</v>
      </c>
      <c r="M91" s="27">
        <v>132.5230238654853</v>
      </c>
      <c r="N91" s="27">
        <v>132.96895466591008</v>
      </c>
      <c r="O91" s="27">
        <v>122.6243694728567</v>
      </c>
      <c r="P91" s="27">
        <v>89.557553688240418</v>
      </c>
      <c r="Q91" s="27">
        <v>141.01127591649123</v>
      </c>
      <c r="R91" s="27">
        <v>120.96696991114746</v>
      </c>
      <c r="S91" s="27">
        <v>140.87517394580857</v>
      </c>
      <c r="T91" s="27">
        <v>126.94095050298134</v>
      </c>
      <c r="U91" s="23"/>
      <c r="V91" s="40">
        <v>43770</v>
      </c>
      <c r="W91" s="27">
        <f t="shared" si="57"/>
        <v>2.340037554947429</v>
      </c>
      <c r="X91" s="27">
        <f t="shared" si="58"/>
        <v>2.9321543313102438</v>
      </c>
      <c r="Y91" s="27">
        <f t="shared" si="59"/>
        <v>4.4523140865407242</v>
      </c>
      <c r="Z91" s="27">
        <f t="shared" si="60"/>
        <v>12.089878733048209</v>
      </c>
      <c r="AA91" s="27">
        <f t="shared" si="61"/>
        <v>6.8301067109458984</v>
      </c>
      <c r="AB91" s="27">
        <f t="shared" si="62"/>
        <v>4.3877879742914416</v>
      </c>
      <c r="AC91" s="27">
        <f t="shared" si="63"/>
        <v>2.958389549347217</v>
      </c>
      <c r="AD91" s="27">
        <f t="shared" si="64"/>
        <v>8.4272000704225434</v>
      </c>
      <c r="AE91" s="27">
        <f t="shared" si="65"/>
        <v>8.0956558864749582</v>
      </c>
      <c r="AF91" s="27">
        <f t="shared" si="66"/>
        <v>7.3721893002855552</v>
      </c>
      <c r="AG91" s="27">
        <f t="shared" si="67"/>
        <v>4.2720962315178781</v>
      </c>
      <c r="AH91" s="27">
        <f t="shared" si="68"/>
        <v>2.3321415585638761</v>
      </c>
      <c r="AI91" s="27">
        <f t="shared" si="69"/>
        <v>6.56333108234017</v>
      </c>
      <c r="AJ91" s="27">
        <f t="shared" si="70"/>
        <v>2.8780784024855706</v>
      </c>
      <c r="AK91" s="27">
        <f t="shared" si="71"/>
        <v>1.3790790783770461</v>
      </c>
      <c r="AL91" s="27">
        <f t="shared" si="72"/>
        <v>5.2564271355602443</v>
      </c>
      <c r="AM91" s="27">
        <f t="shared" si="73"/>
        <v>4.7553343715548237</v>
      </c>
      <c r="AN91" s="27">
        <f t="shared" si="74"/>
        <v>6.9852645708506316</v>
      </c>
      <c r="AO91" s="27">
        <f t="shared" si="75"/>
        <v>4.8794795114432503</v>
      </c>
      <c r="AP91" s="23"/>
      <c r="AQ91" s="23"/>
      <c r="AR91" s="57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M91" s="57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</row>
    <row r="92" spans="1:84" s="59" customFormat="1" ht="15.75" x14ac:dyDescent="0.25">
      <c r="A92" s="41">
        <v>43800</v>
      </c>
      <c r="B92" s="28">
        <v>118.84970740738299</v>
      </c>
      <c r="C92" s="28">
        <v>62.051361308025541</v>
      </c>
      <c r="D92" s="28">
        <v>127.06471526856826</v>
      </c>
      <c r="E92" s="28">
        <v>131.73478138834014</v>
      </c>
      <c r="F92" s="28">
        <v>142.58127691399625</v>
      </c>
      <c r="G92" s="28">
        <v>127.84395108433746</v>
      </c>
      <c r="H92" s="28">
        <v>133.19504320647923</v>
      </c>
      <c r="I92" s="28">
        <v>167.42573161200164</v>
      </c>
      <c r="J92" s="28">
        <v>146.81259727011323</v>
      </c>
      <c r="K92" s="28">
        <v>154.18816812378785</v>
      </c>
      <c r="L92" s="28">
        <v>130.36525167723369</v>
      </c>
      <c r="M92" s="28">
        <v>139.39432387134917</v>
      </c>
      <c r="N92" s="28">
        <v>134.83876687709838</v>
      </c>
      <c r="O92" s="28">
        <v>123.82237330248576</v>
      </c>
      <c r="P92" s="28">
        <v>101.12462392592157</v>
      </c>
      <c r="Q92" s="28">
        <v>142.10887338589544</v>
      </c>
      <c r="R92" s="28">
        <v>121.99758565021698</v>
      </c>
      <c r="S92" s="28">
        <v>142.87502293690849</v>
      </c>
      <c r="T92" s="28">
        <v>130.45411667673102</v>
      </c>
      <c r="U92" s="23"/>
      <c r="V92" s="41">
        <v>43800</v>
      </c>
      <c r="W92" s="28">
        <f t="shared" si="57"/>
        <v>2.7569730788741538</v>
      </c>
      <c r="X92" s="28">
        <f t="shared" si="58"/>
        <v>-3.9978368335960823</v>
      </c>
      <c r="Y92" s="28">
        <f t="shared" si="59"/>
        <v>2.4206077706130316</v>
      </c>
      <c r="Z92" s="28">
        <f t="shared" si="60"/>
        <v>2.5317284851020361</v>
      </c>
      <c r="AA92" s="28">
        <f t="shared" si="61"/>
        <v>15.34369851370387</v>
      </c>
      <c r="AB92" s="28">
        <f t="shared" si="62"/>
        <v>4.5964401274309665</v>
      </c>
      <c r="AC92" s="28">
        <f t="shared" si="63"/>
        <v>4.1607523113495404</v>
      </c>
      <c r="AD92" s="28">
        <f t="shared" si="64"/>
        <v>5.4352123423598613</v>
      </c>
      <c r="AE92" s="28">
        <f t="shared" si="65"/>
        <v>3.2946747065473829</v>
      </c>
      <c r="AF92" s="28">
        <f t="shared" si="66"/>
        <v>6.8471873917181085</v>
      </c>
      <c r="AG92" s="28">
        <f t="shared" si="67"/>
        <v>3.9306923439827557</v>
      </c>
      <c r="AH92" s="28">
        <f t="shared" si="68"/>
        <v>1.7028133705120183</v>
      </c>
      <c r="AI92" s="28">
        <f t="shared" si="69"/>
        <v>-2.0425297586987483</v>
      </c>
      <c r="AJ92" s="28">
        <f t="shared" si="70"/>
        <v>3.0769491466683405</v>
      </c>
      <c r="AK92" s="28">
        <f t="shared" si="71"/>
        <v>1.5256387380900662</v>
      </c>
      <c r="AL92" s="28">
        <f t="shared" si="72"/>
        <v>5.7150458351713525</v>
      </c>
      <c r="AM92" s="28">
        <f t="shared" si="73"/>
        <v>6.6830692079726788</v>
      </c>
      <c r="AN92" s="28">
        <f t="shared" si="74"/>
        <v>6.2081074391058308</v>
      </c>
      <c r="AO92" s="28">
        <f t="shared" si="75"/>
        <v>4.1995985754634546</v>
      </c>
      <c r="AP92" s="23"/>
      <c r="AQ92" s="23"/>
      <c r="AR92" s="57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M92" s="57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59" customFormat="1" ht="15.75" x14ac:dyDescent="0.25">
      <c r="A93" s="42">
        <v>43831</v>
      </c>
      <c r="B93" s="29">
        <v>122.03040787251609</v>
      </c>
      <c r="C93" s="29">
        <v>71.305087622682208</v>
      </c>
      <c r="D93" s="29">
        <v>126.94749831390345</v>
      </c>
      <c r="E93" s="29">
        <v>133.25741563437612</v>
      </c>
      <c r="F93" s="29">
        <v>117.61761380244396</v>
      </c>
      <c r="G93" s="29">
        <v>126.28504365553533</v>
      </c>
      <c r="H93" s="29">
        <v>126.06911310109386</v>
      </c>
      <c r="I93" s="29">
        <v>128.00303832519191</v>
      </c>
      <c r="J93" s="29">
        <v>132.46875368139345</v>
      </c>
      <c r="K93" s="29">
        <v>157.98570009076218</v>
      </c>
      <c r="L93" s="29">
        <v>129.3993439079884</v>
      </c>
      <c r="M93" s="29">
        <v>118.72869345577283</v>
      </c>
      <c r="N93" s="29">
        <v>125.52659390961786</v>
      </c>
      <c r="O93" s="29">
        <v>122.45860714634895</v>
      </c>
      <c r="P93" s="29">
        <v>110.25700237615455</v>
      </c>
      <c r="Q93" s="29">
        <v>139.9302488147529</v>
      </c>
      <c r="R93" s="29">
        <v>121.45229460108958</v>
      </c>
      <c r="S93" s="29">
        <v>142.47869449998393</v>
      </c>
      <c r="T93" s="29">
        <v>127.01355508529836</v>
      </c>
      <c r="U93" s="23"/>
      <c r="V93" s="42">
        <v>43831</v>
      </c>
      <c r="W93" s="29">
        <f t="shared" ref="W93:W95" si="76">B93/B81*100-100</f>
        <v>0.89585251818560607</v>
      </c>
      <c r="X93" s="29">
        <f t="shared" ref="X93:X95" si="77">C93/C81*100-100</f>
        <v>11.557045561816778</v>
      </c>
      <c r="Y93" s="29">
        <f t="shared" ref="Y93:Y95" si="78">D93/D81*100-100</f>
        <v>3.5504184777664705</v>
      </c>
      <c r="Z93" s="29">
        <f t="shared" ref="Z93:Z95" si="79">E93/E81*100-100</f>
        <v>5.8647196091246201</v>
      </c>
      <c r="AA93" s="29">
        <f t="shared" ref="AA93:AA95" si="80">F93/F81*100-100</f>
        <v>9.169791296181188</v>
      </c>
      <c r="AB93" s="29">
        <f t="shared" ref="AB93:AB95" si="81">G93/G81*100-100</f>
        <v>5.0744490843751748</v>
      </c>
      <c r="AC93" s="29">
        <f t="shared" ref="AC93:AC95" si="82">H93/H81*100-100</f>
        <v>3.6596842631232818</v>
      </c>
      <c r="AD93" s="29">
        <f t="shared" ref="AD93:AD95" si="83">I93/I81*100-100</f>
        <v>4.7682568015797528</v>
      </c>
      <c r="AE93" s="29">
        <f t="shared" ref="AE93:AE95" si="84">J93/J81*100-100</f>
        <v>0.11008354199167059</v>
      </c>
      <c r="AF93" s="29">
        <f t="shared" ref="AF93:AF95" si="85">K93/K81*100-100</f>
        <v>5.9442664417409787</v>
      </c>
      <c r="AG93" s="29">
        <f t="shared" ref="AG93:AG95" si="86">L93/L81*100-100</f>
        <v>4.1167825076667128</v>
      </c>
      <c r="AH93" s="29">
        <f t="shared" ref="AH93:AH95" si="87">M93/M81*100-100</f>
        <v>2.9968955562321327</v>
      </c>
      <c r="AI93" s="29">
        <f t="shared" ref="AI93:AI95" si="88">N93/N81*100-100</f>
        <v>4.9511984098519406</v>
      </c>
      <c r="AJ93" s="29">
        <f t="shared" ref="AJ93:AJ95" si="89">O93/O81*100-100</f>
        <v>4.6337454595264802</v>
      </c>
      <c r="AK93" s="29">
        <f t="shared" ref="AK93:AK95" si="90">P93/P81*100-100</f>
        <v>-1.3840027268599329</v>
      </c>
      <c r="AL93" s="29">
        <f t="shared" ref="AL93:AL95" si="91">Q93/Q81*100-100</f>
        <v>12.365812684844556</v>
      </c>
      <c r="AM93" s="29">
        <f t="shared" ref="AM93:AM95" si="92">R93/R81*100-100</f>
        <v>0.19310395401788583</v>
      </c>
      <c r="AN93" s="29">
        <f t="shared" ref="AN93:AN95" si="93">S93/S81*100-100</f>
        <v>6.1148814611156297</v>
      </c>
      <c r="AO93" s="29">
        <f t="shared" ref="AO93:AO95" si="94">T93/T81*100-100</f>
        <v>4.0422038311433255</v>
      </c>
      <c r="AP93" s="23"/>
      <c r="AQ93" s="23"/>
      <c r="AR93" s="57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M93" s="57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59" customFormat="1" ht="15.75" x14ac:dyDescent="0.25">
      <c r="A94" s="43">
        <v>43862</v>
      </c>
      <c r="B94" s="31">
        <v>127.25827194196262</v>
      </c>
      <c r="C94" s="31">
        <v>64.517834732250066</v>
      </c>
      <c r="D94" s="31">
        <v>122.97341505294681</v>
      </c>
      <c r="E94" s="31">
        <v>123.64735521367318</v>
      </c>
      <c r="F94" s="31">
        <v>116.74920429927516</v>
      </c>
      <c r="G94" s="31">
        <v>124.37096828068672</v>
      </c>
      <c r="H94" s="31">
        <v>123.47288447618025</v>
      </c>
      <c r="I94" s="31">
        <v>129.97905903738828</v>
      </c>
      <c r="J94" s="31">
        <v>120.51015041306681</v>
      </c>
      <c r="K94" s="31">
        <v>143.60497452576323</v>
      </c>
      <c r="L94" s="31">
        <v>128.50146326766534</v>
      </c>
      <c r="M94" s="31">
        <v>118.06439230249835</v>
      </c>
      <c r="N94" s="31">
        <v>121.15791619569491</v>
      </c>
      <c r="O94" s="31">
        <v>125.48001380286274</v>
      </c>
      <c r="P94" s="31">
        <v>125.26628683451432</v>
      </c>
      <c r="Q94" s="31">
        <v>132.9069023861735</v>
      </c>
      <c r="R94" s="31">
        <v>119.29504707004105</v>
      </c>
      <c r="S94" s="31">
        <v>138.01419671075865</v>
      </c>
      <c r="T94" s="31">
        <v>125.51140749591558</v>
      </c>
      <c r="U94" s="23"/>
      <c r="V94" s="43">
        <v>43862</v>
      </c>
      <c r="W94" s="31">
        <f t="shared" si="76"/>
        <v>0.87383529818711736</v>
      </c>
      <c r="X94" s="31">
        <f t="shared" si="77"/>
        <v>-0.44498094476182359</v>
      </c>
      <c r="Y94" s="31">
        <f t="shared" si="78"/>
        <v>1.192652552711948</v>
      </c>
      <c r="Z94" s="31">
        <f t="shared" si="79"/>
        <v>3.0725253290800509</v>
      </c>
      <c r="AA94" s="31">
        <f t="shared" si="80"/>
        <v>-3.6430233048334628</v>
      </c>
      <c r="AB94" s="31">
        <f t="shared" si="81"/>
        <v>4.3230834779441523</v>
      </c>
      <c r="AC94" s="31">
        <f t="shared" si="82"/>
        <v>2.7588018587522072</v>
      </c>
      <c r="AD94" s="31">
        <f t="shared" si="83"/>
        <v>10.035880537071932</v>
      </c>
      <c r="AE94" s="31">
        <f t="shared" si="84"/>
        <v>-0.53878383753317394</v>
      </c>
      <c r="AF94" s="31">
        <f t="shared" si="85"/>
        <v>5.6576226069219047</v>
      </c>
      <c r="AG94" s="31">
        <f t="shared" si="86"/>
        <v>3.7023715245989735</v>
      </c>
      <c r="AH94" s="31">
        <f t="shared" si="87"/>
        <v>1.1422611543088692</v>
      </c>
      <c r="AI94" s="31">
        <f t="shared" si="88"/>
        <v>-0.29465485256702095</v>
      </c>
      <c r="AJ94" s="31">
        <f t="shared" si="89"/>
        <v>4.0958775667673279</v>
      </c>
      <c r="AK94" s="31">
        <f t="shared" si="90"/>
        <v>-2.1677945618136363</v>
      </c>
      <c r="AL94" s="31">
        <f t="shared" si="91"/>
        <v>1.5422083209602562</v>
      </c>
      <c r="AM94" s="31">
        <f t="shared" si="92"/>
        <v>0.92104071089285355</v>
      </c>
      <c r="AN94" s="31">
        <f t="shared" si="93"/>
        <v>3.5669484703118712</v>
      </c>
      <c r="AO94" s="31">
        <f t="shared" si="94"/>
        <v>2.2427151134299947</v>
      </c>
      <c r="AP94" s="23"/>
      <c r="AQ94" s="23"/>
      <c r="AR94" s="57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M94" s="57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84" s="59" customFormat="1" ht="15.75" x14ac:dyDescent="0.25">
      <c r="A95" s="43">
        <v>43891</v>
      </c>
      <c r="B95" s="31">
        <v>130.11908137705998</v>
      </c>
      <c r="C95" s="31">
        <v>61.1402639707064</v>
      </c>
      <c r="D95" s="31">
        <v>118.63707963734196</v>
      </c>
      <c r="E95" s="31">
        <v>124.31425038800342</v>
      </c>
      <c r="F95" s="31">
        <v>112.93688006625771</v>
      </c>
      <c r="G95" s="31">
        <v>119.71698396008151</v>
      </c>
      <c r="H95" s="31">
        <v>109.36276402676886</v>
      </c>
      <c r="I95" s="31">
        <v>95.947192038983815</v>
      </c>
      <c r="J95" s="31">
        <v>131.49881460058316</v>
      </c>
      <c r="K95" s="31">
        <v>144.54379972857302</v>
      </c>
      <c r="L95" s="31">
        <v>128.28758775158977</v>
      </c>
      <c r="M95" s="31">
        <v>116.95642463873246</v>
      </c>
      <c r="N95" s="31">
        <v>117.29064304006447</v>
      </c>
      <c r="O95" s="31">
        <v>125.49973934762998</v>
      </c>
      <c r="P95" s="31">
        <v>111.67273808462207</v>
      </c>
      <c r="Q95" s="31">
        <v>127.47866163447014</v>
      </c>
      <c r="R95" s="31">
        <v>114.37266229894156</v>
      </c>
      <c r="S95" s="31">
        <v>128.61604532278338</v>
      </c>
      <c r="T95" s="31">
        <v>121.38176833176912</v>
      </c>
      <c r="U95" s="23"/>
      <c r="V95" s="43">
        <v>43891</v>
      </c>
      <c r="W95" s="31">
        <f t="shared" si="76"/>
        <v>-1.4872845131635586</v>
      </c>
      <c r="X95" s="31">
        <f t="shared" si="77"/>
        <v>-6.2798178924146981</v>
      </c>
      <c r="Y95" s="31">
        <f t="shared" si="78"/>
        <v>-6.3804744626596062</v>
      </c>
      <c r="Z95" s="31">
        <f t="shared" si="79"/>
        <v>0.53612115293091733</v>
      </c>
      <c r="AA95" s="31">
        <f t="shared" si="80"/>
        <v>-1.9212472225853361</v>
      </c>
      <c r="AB95" s="31">
        <f t="shared" si="81"/>
        <v>-0.7577254122517445</v>
      </c>
      <c r="AC95" s="31">
        <f t="shared" si="82"/>
        <v>-10.894888461069769</v>
      </c>
      <c r="AD95" s="31">
        <f t="shared" si="83"/>
        <v>-28.727671589062126</v>
      </c>
      <c r="AE95" s="31">
        <f t="shared" si="84"/>
        <v>6.7310126434442452</v>
      </c>
      <c r="AF95" s="31">
        <f t="shared" si="85"/>
        <v>3.7221216792289908</v>
      </c>
      <c r="AG95" s="31">
        <f t="shared" si="86"/>
        <v>2.5313806594481747</v>
      </c>
      <c r="AH95" s="31">
        <f t="shared" si="87"/>
        <v>-2.504137152469454</v>
      </c>
      <c r="AI95" s="31">
        <f t="shared" si="88"/>
        <v>-9.0282968053236061</v>
      </c>
      <c r="AJ95" s="31">
        <f t="shared" si="89"/>
        <v>2.7693764002937087</v>
      </c>
      <c r="AK95" s="31">
        <f t="shared" si="90"/>
        <v>-14.132232597010059</v>
      </c>
      <c r="AL95" s="31">
        <f t="shared" si="91"/>
        <v>-7.3422013318125323</v>
      </c>
      <c r="AM95" s="31">
        <f t="shared" si="92"/>
        <v>-7.9835721844163885</v>
      </c>
      <c r="AN95" s="31">
        <f t="shared" si="93"/>
        <v>-5.1656984530796421</v>
      </c>
      <c r="AO95" s="31">
        <f t="shared" si="94"/>
        <v>-3.7015982803798408</v>
      </c>
      <c r="AP95" s="23"/>
      <c r="AQ95" s="23"/>
      <c r="AR95" s="57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M95" s="57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</row>
    <row r="96" spans="1:84" s="59" customFormat="1" ht="15.75" x14ac:dyDescent="0.25">
      <c r="A96" s="43">
        <v>43922</v>
      </c>
      <c r="B96" s="31">
        <v>114.00886578743275</v>
      </c>
      <c r="C96" s="31">
        <v>59.970926224463604</v>
      </c>
      <c r="D96" s="31">
        <v>111.77229924656947</v>
      </c>
      <c r="E96" s="31">
        <v>108.20181205617484</v>
      </c>
      <c r="F96" s="31">
        <v>116.86686431503267</v>
      </c>
      <c r="G96" s="31">
        <v>113.2097987881323</v>
      </c>
      <c r="H96" s="31">
        <v>88.800446035433538</v>
      </c>
      <c r="I96" s="31">
        <v>72.602065030682283</v>
      </c>
      <c r="J96" s="31">
        <v>123.01567372201876</v>
      </c>
      <c r="K96" s="31">
        <v>142.06203091329729</v>
      </c>
      <c r="L96" s="31">
        <v>128.15344299956175</v>
      </c>
      <c r="M96" s="31">
        <v>118.63021971430786</v>
      </c>
      <c r="N96" s="31">
        <v>119.82847875020974</v>
      </c>
      <c r="O96" s="31">
        <v>122.95785683119436</v>
      </c>
      <c r="P96" s="31">
        <v>93.110341556186583</v>
      </c>
      <c r="Q96" s="31">
        <v>110.14923707879473</v>
      </c>
      <c r="R96" s="31">
        <v>95.107457363046009</v>
      </c>
      <c r="S96" s="31">
        <v>116.00238932587767</v>
      </c>
      <c r="T96" s="31">
        <v>112.73085222590773</v>
      </c>
      <c r="U96" s="23"/>
      <c r="V96" s="43">
        <v>43922</v>
      </c>
      <c r="W96" s="31">
        <f t="shared" ref="W96:W98" si="95">B96/B84*100-100</f>
        <v>-2.2871404625637268</v>
      </c>
      <c r="X96" s="31">
        <f t="shared" ref="X96:X98" si="96">C96/C84*100-100</f>
        <v>-11.999576890906766</v>
      </c>
      <c r="Y96" s="31">
        <f t="shared" ref="Y96:Y98" si="97">D96/D84*100-100</f>
        <v>-9.874704798061785</v>
      </c>
      <c r="Z96" s="31">
        <f t="shared" ref="Z96:Z98" si="98">E96/E84*100-100</f>
        <v>-9.437249964359296</v>
      </c>
      <c r="AA96" s="31">
        <f t="shared" ref="AA96:AA98" si="99">F96/F84*100-100</f>
        <v>-10.682773046687259</v>
      </c>
      <c r="AB96" s="31">
        <f t="shared" ref="AB96:AB98" si="100">G96/G84*100-100</f>
        <v>-6.6274354775462996</v>
      </c>
      <c r="AC96" s="31">
        <f t="shared" ref="AC96:AC98" si="101">H96/H84*100-100</f>
        <v>-26.783437949852001</v>
      </c>
      <c r="AD96" s="31">
        <f t="shared" ref="AD96:AD98" si="102">I96/I84*100-100</f>
        <v>-45.426312469624477</v>
      </c>
      <c r="AE96" s="31">
        <f t="shared" ref="AE96:AE98" si="103">J96/J84*100-100</f>
        <v>-3.7255972044096808</v>
      </c>
      <c r="AF96" s="31">
        <f t="shared" ref="AF96:AF98" si="104">K96/K84*100-100</f>
        <v>1.0385799089799121</v>
      </c>
      <c r="AG96" s="31">
        <f t="shared" ref="AG96:AG98" si="105">L96/L84*100-100</f>
        <v>2.000031984726462</v>
      </c>
      <c r="AH96" s="31">
        <f t="shared" ref="AH96:AH98" si="106">M96/M84*100-100</f>
        <v>-5.4862235272105835</v>
      </c>
      <c r="AI96" s="31">
        <f t="shared" ref="AI96:AI98" si="107">N96/N84*100-100</f>
        <v>-1.4970303437839618</v>
      </c>
      <c r="AJ96" s="31">
        <f t="shared" ref="AJ96:AJ98" si="108">O96/O84*100-100</f>
        <v>1.0950984274463309</v>
      </c>
      <c r="AK96" s="31">
        <f t="shared" ref="AK96:AK98" si="109">P96/P84*100-100</f>
        <v>-17.923941270793662</v>
      </c>
      <c r="AL96" s="31">
        <f t="shared" ref="AL96:AL98" si="110">Q96/Q84*100-100</f>
        <v>-16.066136625610312</v>
      </c>
      <c r="AM96" s="31">
        <f t="shared" ref="AM96:AM98" si="111">R96/R84*100-100</f>
        <v>-21.880604689787205</v>
      </c>
      <c r="AN96" s="31">
        <f t="shared" ref="AN96:AN98" si="112">S96/S84*100-100</f>
        <v>-15.162455728062596</v>
      </c>
      <c r="AO96" s="31">
        <f t="shared" ref="AO96:AO98" si="113">T96/T84*100-100</f>
        <v>-9.0535694303585359</v>
      </c>
      <c r="AP96" s="23"/>
      <c r="AQ96" s="23"/>
      <c r="AR96" s="57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M96" s="57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59" customFormat="1" ht="15.75" x14ac:dyDescent="0.25">
      <c r="A97" s="43">
        <v>43952</v>
      </c>
      <c r="B97" s="31">
        <v>110.93109984490887</v>
      </c>
      <c r="C97" s="31">
        <v>63.727348561525041</v>
      </c>
      <c r="D97" s="31">
        <v>111.95605359730453</v>
      </c>
      <c r="E97" s="31">
        <v>101.6137748733864</v>
      </c>
      <c r="F97" s="31">
        <v>126.36481631148924</v>
      </c>
      <c r="G97" s="31">
        <v>109.32371655698918</v>
      </c>
      <c r="H97" s="31">
        <v>85.733796424775477</v>
      </c>
      <c r="I97" s="31">
        <v>84.789443252882648</v>
      </c>
      <c r="J97" s="31">
        <v>122.45125666014943</v>
      </c>
      <c r="K97" s="31">
        <v>147.18423395194768</v>
      </c>
      <c r="L97" s="31">
        <v>127.95237591351642</v>
      </c>
      <c r="M97" s="31">
        <v>112.43436289553989</v>
      </c>
      <c r="N97" s="31">
        <v>106.51644433611824</v>
      </c>
      <c r="O97" s="31">
        <v>122.26743706379693</v>
      </c>
      <c r="P97" s="31">
        <v>90.268100955044972</v>
      </c>
      <c r="Q97" s="31">
        <v>116.68046361871882</v>
      </c>
      <c r="R97" s="31">
        <v>96.04031368531534</v>
      </c>
      <c r="S97" s="31">
        <v>109.63282281059675</v>
      </c>
      <c r="T97" s="31">
        <v>111.48909337981752</v>
      </c>
      <c r="U97" s="23"/>
      <c r="V97" s="43">
        <v>43952</v>
      </c>
      <c r="W97" s="31">
        <f t="shared" si="95"/>
        <v>-1.3456765674342108</v>
      </c>
      <c r="X97" s="31">
        <f t="shared" si="96"/>
        <v>-20.214852271984128</v>
      </c>
      <c r="Y97" s="31">
        <f t="shared" si="97"/>
        <v>-10.384704552337595</v>
      </c>
      <c r="Z97" s="31">
        <f t="shared" si="98"/>
        <v>-9.6558761053035198</v>
      </c>
      <c r="AA97" s="31">
        <f t="shared" si="99"/>
        <v>-8.569412671882489</v>
      </c>
      <c r="AB97" s="31">
        <f t="shared" si="100"/>
        <v>-8.519764651943845</v>
      </c>
      <c r="AC97" s="31">
        <f t="shared" si="101"/>
        <v>-29.712497165454977</v>
      </c>
      <c r="AD97" s="31">
        <f t="shared" si="102"/>
        <v>-37.115407518849388</v>
      </c>
      <c r="AE97" s="31">
        <f t="shared" si="103"/>
        <v>-3.4594286664930252</v>
      </c>
      <c r="AF97" s="31">
        <f t="shared" si="104"/>
        <v>-0.61326035157749459</v>
      </c>
      <c r="AG97" s="31">
        <f t="shared" si="105"/>
        <v>1.2568869632376902</v>
      </c>
      <c r="AH97" s="31">
        <f t="shared" si="106"/>
        <v>-8.0181653318187216</v>
      </c>
      <c r="AI97" s="31">
        <f t="shared" si="107"/>
        <v>-11.201184799963087</v>
      </c>
      <c r="AJ97" s="31">
        <f t="shared" si="108"/>
        <v>-1.0957769775444604E-2</v>
      </c>
      <c r="AK97" s="31">
        <f t="shared" si="109"/>
        <v>-14.559893432292171</v>
      </c>
      <c r="AL97" s="31">
        <f t="shared" si="110"/>
        <v>-17.583056827039371</v>
      </c>
      <c r="AM97" s="31">
        <f t="shared" si="111"/>
        <v>-22.780603075125939</v>
      </c>
      <c r="AN97" s="31">
        <f t="shared" si="112"/>
        <v>-18.330840895996886</v>
      </c>
      <c r="AO97" s="31">
        <f t="shared" si="113"/>
        <v>-9.8513859303364768</v>
      </c>
      <c r="AP97" s="23"/>
      <c r="AQ97" s="23"/>
      <c r="AR97" s="57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M97" s="57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59" customFormat="1" ht="15.75" x14ac:dyDescent="0.25">
      <c r="A98" s="43">
        <v>43983</v>
      </c>
      <c r="B98" s="31">
        <v>106.25236888900413</v>
      </c>
      <c r="C98" s="31">
        <v>57.594441040622179</v>
      </c>
      <c r="D98" s="31">
        <v>114.1080466678284</v>
      </c>
      <c r="E98" s="31">
        <v>105.85480643240511</v>
      </c>
      <c r="F98" s="31">
        <v>115.80252133510949</v>
      </c>
      <c r="G98" s="31">
        <v>111.99082304281248</v>
      </c>
      <c r="H98" s="31">
        <v>84.817514306805137</v>
      </c>
      <c r="I98" s="31">
        <v>73.878576286240971</v>
      </c>
      <c r="J98" s="31">
        <v>126.6202540721621</v>
      </c>
      <c r="K98" s="31">
        <v>147.65432987966699</v>
      </c>
      <c r="L98" s="31">
        <v>128.08162141695064</v>
      </c>
      <c r="M98" s="31">
        <v>108.40746400853912</v>
      </c>
      <c r="N98" s="31">
        <v>100.79595683452422</v>
      </c>
      <c r="O98" s="31">
        <v>122.38527178733291</v>
      </c>
      <c r="P98" s="31">
        <v>95.260628576263699</v>
      </c>
      <c r="Q98" s="31">
        <v>126.77169074592288</v>
      </c>
      <c r="R98" s="31">
        <v>95.890754958433604</v>
      </c>
      <c r="S98" s="31">
        <v>111.86202212141941</v>
      </c>
      <c r="T98" s="31">
        <v>111.54986098082108</v>
      </c>
      <c r="U98" s="23"/>
      <c r="V98" s="43">
        <v>43983</v>
      </c>
      <c r="W98" s="31">
        <f t="shared" si="95"/>
        <v>-1.0868417524844318</v>
      </c>
      <c r="X98" s="31">
        <f t="shared" si="96"/>
        <v>-11.682792802565274</v>
      </c>
      <c r="Y98" s="31">
        <f t="shared" si="97"/>
        <v>-2.6392808867985735</v>
      </c>
      <c r="Z98" s="31">
        <f t="shared" si="98"/>
        <v>-3.2876093447859205</v>
      </c>
      <c r="AA98" s="31">
        <f t="shared" si="99"/>
        <v>-11.557023455313583</v>
      </c>
      <c r="AB98" s="31">
        <f t="shared" si="100"/>
        <v>-4.9763785409372048</v>
      </c>
      <c r="AC98" s="31">
        <f t="shared" si="101"/>
        <v>-28.12892595099801</v>
      </c>
      <c r="AD98" s="31">
        <f t="shared" si="102"/>
        <v>-45.842562741484173</v>
      </c>
      <c r="AE98" s="31">
        <f t="shared" si="103"/>
        <v>2.2335803755396029</v>
      </c>
      <c r="AF98" s="31">
        <f t="shared" si="104"/>
        <v>3.1259935144470603</v>
      </c>
      <c r="AG98" s="31">
        <f t="shared" si="105"/>
        <v>1.2296436440146152</v>
      </c>
      <c r="AH98" s="31">
        <f t="shared" si="106"/>
        <v>-8.3486089695808374</v>
      </c>
      <c r="AI98" s="31">
        <f t="shared" si="107"/>
        <v>-15.629894997831855</v>
      </c>
      <c r="AJ98" s="31">
        <f t="shared" si="108"/>
        <v>-0.29027625625911924</v>
      </c>
      <c r="AK98" s="31">
        <f t="shared" si="109"/>
        <v>-9.8867930732981648</v>
      </c>
      <c r="AL98" s="31">
        <f t="shared" si="110"/>
        <v>-8.6020457641040338</v>
      </c>
      <c r="AM98" s="31">
        <f t="shared" si="111"/>
        <v>-21.083920807134831</v>
      </c>
      <c r="AN98" s="31">
        <f t="shared" si="112"/>
        <v>-15.096017896679598</v>
      </c>
      <c r="AO98" s="31">
        <f t="shared" si="113"/>
        <v>-7.3899264020187587</v>
      </c>
      <c r="AP98" s="23"/>
      <c r="AQ98" s="23"/>
      <c r="AR98" s="57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M98" s="57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84" s="59" customFormat="1" ht="15.75" x14ac:dyDescent="0.25">
      <c r="A99" s="43">
        <v>44013</v>
      </c>
      <c r="B99" s="31">
        <v>109.27662871543176</v>
      </c>
      <c r="C99" s="31">
        <v>68.982703385451501</v>
      </c>
      <c r="D99" s="31">
        <v>121.72435323296081</v>
      </c>
      <c r="E99" s="31">
        <v>104.02388312365342</v>
      </c>
      <c r="F99" s="31">
        <v>129.51199333883176</v>
      </c>
      <c r="G99" s="31">
        <v>117.68467890151479</v>
      </c>
      <c r="H99" s="31">
        <v>101.81431198116051</v>
      </c>
      <c r="I99" s="31">
        <v>85.512504932570295</v>
      </c>
      <c r="J99" s="31">
        <v>128.82679587035059</v>
      </c>
      <c r="K99" s="31">
        <v>155.23457638609943</v>
      </c>
      <c r="L99" s="31">
        <v>129.31534140563537</v>
      </c>
      <c r="M99" s="31">
        <v>114.98055301082449</v>
      </c>
      <c r="N99" s="31">
        <v>116.98779218957009</v>
      </c>
      <c r="O99" s="31">
        <v>123.27908245047445</v>
      </c>
      <c r="P99" s="31">
        <v>109.58958561795782</v>
      </c>
      <c r="Q99" s="31">
        <v>140.75642243522569</v>
      </c>
      <c r="R99" s="31">
        <v>100.83201186401507</v>
      </c>
      <c r="S99" s="31">
        <v>119.59784011690304</v>
      </c>
      <c r="T99" s="31">
        <v>118.50320421909632</v>
      </c>
      <c r="U99" s="23"/>
      <c r="V99" s="43">
        <v>44013</v>
      </c>
      <c r="W99" s="31">
        <f t="shared" ref="W99:W101" si="114">B99/B87*100-100</f>
        <v>0.50725293321976039</v>
      </c>
      <c r="X99" s="31">
        <f t="shared" ref="X99:X101" si="115">C99/C87*100-100</f>
        <v>-8.8760799310030336</v>
      </c>
      <c r="Y99" s="31">
        <f t="shared" ref="Y99:Y101" si="116">D99/D87*100-100</f>
        <v>0.1427243879197988</v>
      </c>
      <c r="Z99" s="31">
        <f t="shared" ref="Z99:Z101" si="117">E99/E87*100-100</f>
        <v>0.60473926890196594</v>
      </c>
      <c r="AA99" s="31">
        <f t="shared" ref="AA99:AA101" si="118">F99/F87*100-100</f>
        <v>-2.8672964143637643</v>
      </c>
      <c r="AB99" s="31">
        <f t="shared" ref="AB99:AB101" si="119">G99/G87*100-100</f>
        <v>-1.1518294653718613</v>
      </c>
      <c r="AC99" s="31">
        <f t="shared" ref="AC99:AC101" si="120">H99/H87*100-100</f>
        <v>-14.559012885086389</v>
      </c>
      <c r="AD99" s="31">
        <f t="shared" ref="AD99:AD101" si="121">I99/I87*100-100</f>
        <v>-39.38743194600918</v>
      </c>
      <c r="AE99" s="31">
        <f t="shared" ref="AE99:AE101" si="122">J99/J87*100-100</f>
        <v>-0.59855663148225347</v>
      </c>
      <c r="AF99" s="31">
        <f t="shared" ref="AF99:AF101" si="123">K99/K87*100-100</f>
        <v>5.7176515436350144</v>
      </c>
      <c r="AG99" s="31">
        <f t="shared" ref="AG99:AG101" si="124">L99/L87*100-100</f>
        <v>1.672301397999874</v>
      </c>
      <c r="AH99" s="31">
        <f t="shared" ref="AH99:AH101" si="125">M99/M87*100-100</f>
        <v>-7.6629494581475512</v>
      </c>
      <c r="AI99" s="31">
        <f t="shared" ref="AI99:AI101" si="126">N99/N87*100-100</f>
        <v>-2.6446818423488736</v>
      </c>
      <c r="AJ99" s="31">
        <f t="shared" ref="AJ99:AJ101" si="127">O99/O87*100-100</f>
        <v>8.808788806501866E-2</v>
      </c>
      <c r="AK99" s="31">
        <f t="shared" ref="AK99:AK101" si="128">P99/P87*100-100</f>
        <v>-4.9532687233499075</v>
      </c>
      <c r="AL99" s="31">
        <f t="shared" ref="AL99:AL101" si="129">Q99/Q87*100-100</f>
        <v>-2.625333431628107</v>
      </c>
      <c r="AM99" s="31">
        <f t="shared" ref="AM99:AM101" si="130">R99/R87*100-100</f>
        <v>-16.399458939870499</v>
      </c>
      <c r="AN99" s="31">
        <f t="shared" ref="AN99:AN101" si="131">S99/S87*100-100</f>
        <v>-10.085628128197655</v>
      </c>
      <c r="AO99" s="31">
        <f t="shared" ref="AO99:AO101" si="132">T99/T87*100-100</f>
        <v>-3.6025045650700349</v>
      </c>
      <c r="AP99" s="23"/>
      <c r="AQ99" s="23"/>
      <c r="AR99" s="57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M99" s="57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</row>
    <row r="100" spans="1:84" s="59" customFormat="1" ht="15.75" x14ac:dyDescent="0.25">
      <c r="A100" s="43">
        <v>44044</v>
      </c>
      <c r="B100" s="31">
        <v>111.91967112070085</v>
      </c>
      <c r="C100" s="31">
        <v>73.759858922151068</v>
      </c>
      <c r="D100" s="31">
        <v>119.43552669687227</v>
      </c>
      <c r="E100" s="31">
        <v>114.98197640087143</v>
      </c>
      <c r="F100" s="31">
        <v>133.15222292793169</v>
      </c>
      <c r="G100" s="31">
        <v>122.83052846653278</v>
      </c>
      <c r="H100" s="31">
        <v>106.94193289216675</v>
      </c>
      <c r="I100" s="31">
        <v>98.159325987123964</v>
      </c>
      <c r="J100" s="31">
        <v>127.55688356332095</v>
      </c>
      <c r="K100" s="31">
        <v>149.85543429304306</v>
      </c>
      <c r="L100" s="31">
        <v>130.17184744344308</v>
      </c>
      <c r="M100" s="31">
        <v>113.21078799093131</v>
      </c>
      <c r="N100" s="31">
        <v>104.90039298749585</v>
      </c>
      <c r="O100" s="31">
        <v>123.3133550042167</v>
      </c>
      <c r="P100" s="31">
        <v>112.81954156219575</v>
      </c>
      <c r="Q100" s="31">
        <v>143.40685478068789</v>
      </c>
      <c r="R100" s="31">
        <v>103.25693620296255</v>
      </c>
      <c r="S100" s="31">
        <v>126.58360477605653</v>
      </c>
      <c r="T100" s="31">
        <v>120.59574046541258</v>
      </c>
      <c r="U100" s="23"/>
      <c r="V100" s="43">
        <v>44044</v>
      </c>
      <c r="W100" s="31">
        <f t="shared" si="114"/>
        <v>0.17077185572502174</v>
      </c>
      <c r="X100" s="31">
        <f t="shared" si="115"/>
        <v>-0.99735229451452767</v>
      </c>
      <c r="Y100" s="31">
        <f t="shared" si="116"/>
        <v>2.4454273263540927</v>
      </c>
      <c r="Z100" s="31">
        <f t="shared" si="117"/>
        <v>9.9127000743898179</v>
      </c>
      <c r="AA100" s="31">
        <f t="shared" si="118"/>
        <v>-0.86775887109641303</v>
      </c>
      <c r="AB100" s="31">
        <f t="shared" si="119"/>
        <v>1.5493305526564711</v>
      </c>
      <c r="AC100" s="31">
        <f t="shared" si="120"/>
        <v>-10.940835725152027</v>
      </c>
      <c r="AD100" s="31">
        <f t="shared" si="121"/>
        <v>-27.394656758767837</v>
      </c>
      <c r="AE100" s="31">
        <f t="shared" si="122"/>
        <v>2.7493149233603305</v>
      </c>
      <c r="AF100" s="31">
        <f t="shared" si="123"/>
        <v>6.4561005905056987</v>
      </c>
      <c r="AG100" s="31">
        <f t="shared" si="124"/>
        <v>2.35995754339082</v>
      </c>
      <c r="AH100" s="31">
        <f t="shared" si="125"/>
        <v>-6.5396419058340882</v>
      </c>
      <c r="AI100" s="31">
        <f t="shared" si="126"/>
        <v>-4.7100116092585296</v>
      </c>
      <c r="AJ100" s="31">
        <f t="shared" si="127"/>
        <v>2.4688359744118316E-3</v>
      </c>
      <c r="AK100" s="31">
        <f t="shared" si="128"/>
        <v>-2.6923813251416107</v>
      </c>
      <c r="AL100" s="31">
        <f t="shared" si="129"/>
        <v>4.4519161933592954E-2</v>
      </c>
      <c r="AM100" s="31">
        <f t="shared" si="130"/>
        <v>-13.300945371487671</v>
      </c>
      <c r="AN100" s="31">
        <f t="shared" si="131"/>
        <v>-4.8831671194953401</v>
      </c>
      <c r="AO100" s="31">
        <f t="shared" si="132"/>
        <v>-1.0997359603821621</v>
      </c>
      <c r="AP100" s="23"/>
      <c r="AQ100" s="23"/>
      <c r="AR100" s="57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M100" s="57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59" customFormat="1" ht="15.75" x14ac:dyDescent="0.25">
      <c r="A101" s="43">
        <v>44075</v>
      </c>
      <c r="B101" s="31">
        <v>108.5647093321554</v>
      </c>
      <c r="C101" s="31">
        <v>71.817866182209485</v>
      </c>
      <c r="D101" s="31">
        <v>118.50640984202127</v>
      </c>
      <c r="E101" s="31">
        <v>124.89657391757443</v>
      </c>
      <c r="F101" s="31">
        <v>127.28709884596293</v>
      </c>
      <c r="G101" s="31">
        <v>126.57700487304497</v>
      </c>
      <c r="H101" s="31">
        <v>110.85747113042035</v>
      </c>
      <c r="I101" s="31">
        <v>100.03068838330665</v>
      </c>
      <c r="J101" s="31">
        <v>128.70069108546105</v>
      </c>
      <c r="K101" s="31">
        <v>148.23550425315935</v>
      </c>
      <c r="L101" s="31">
        <v>131.33612600166558</v>
      </c>
      <c r="M101" s="31">
        <v>111.9109106309144</v>
      </c>
      <c r="N101" s="31">
        <v>110.37882302835069</v>
      </c>
      <c r="O101" s="31">
        <v>123.47621213794633</v>
      </c>
      <c r="P101" s="31">
        <v>107.06783599444262</v>
      </c>
      <c r="Q101" s="31">
        <v>147.91727432340417</v>
      </c>
      <c r="R101" s="31">
        <v>113.08209493717646</v>
      </c>
      <c r="S101" s="31">
        <v>132.28663757660266</v>
      </c>
      <c r="T101" s="31">
        <v>121.72910634177916</v>
      </c>
      <c r="U101" s="23"/>
      <c r="V101" s="43">
        <v>44075</v>
      </c>
      <c r="W101" s="31">
        <f t="shared" si="114"/>
        <v>2.1400367837629375</v>
      </c>
      <c r="X101" s="31">
        <f t="shared" si="115"/>
        <v>1.4671238044338537</v>
      </c>
      <c r="Y101" s="31">
        <f t="shared" si="116"/>
        <v>6.2087276492684538</v>
      </c>
      <c r="Z101" s="31">
        <f t="shared" si="117"/>
        <v>13.434815317419975</v>
      </c>
      <c r="AA101" s="31">
        <f t="shared" si="118"/>
        <v>-7.0789151022085548</v>
      </c>
      <c r="AB101" s="31">
        <f t="shared" si="119"/>
        <v>3.8891921985712514</v>
      </c>
      <c r="AC101" s="31">
        <f t="shared" si="120"/>
        <v>-10.307600164480917</v>
      </c>
      <c r="AD101" s="31">
        <f t="shared" si="121"/>
        <v>-22.313103879045002</v>
      </c>
      <c r="AE101" s="31">
        <f t="shared" si="122"/>
        <v>6.0808424746073655</v>
      </c>
      <c r="AF101" s="31">
        <f t="shared" si="123"/>
        <v>2.1539109199642041</v>
      </c>
      <c r="AG101" s="31">
        <f t="shared" si="124"/>
        <v>2.9122326963897649</v>
      </c>
      <c r="AH101" s="31">
        <f t="shared" si="125"/>
        <v>-4.9076605355445082</v>
      </c>
      <c r="AI101" s="31">
        <f t="shared" si="126"/>
        <v>-8.7351255042524656</v>
      </c>
      <c r="AJ101" s="31">
        <f t="shared" si="127"/>
        <v>0.25338158786890119</v>
      </c>
      <c r="AK101" s="31">
        <f t="shared" si="128"/>
        <v>-0.671354266379808</v>
      </c>
      <c r="AL101" s="31">
        <f t="shared" si="129"/>
        <v>5.4698841045117206</v>
      </c>
      <c r="AM101" s="31">
        <f t="shared" si="130"/>
        <v>-4.3202171701017136</v>
      </c>
      <c r="AN101" s="31">
        <f t="shared" si="131"/>
        <v>-0.25732918427240747</v>
      </c>
      <c r="AO101" s="31">
        <f t="shared" si="132"/>
        <v>0.78237350684686646</v>
      </c>
      <c r="AP101" s="23"/>
      <c r="AQ101" s="23"/>
      <c r="AR101" s="57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M101" s="57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59" customFormat="1" ht="15.75" x14ac:dyDescent="0.25">
      <c r="A102" s="43">
        <v>44105</v>
      </c>
      <c r="B102" s="31">
        <v>105.07935137948508</v>
      </c>
      <c r="C102" s="31">
        <v>76.886428619478735</v>
      </c>
      <c r="D102" s="31">
        <v>121.70701190741251</v>
      </c>
      <c r="E102" s="31">
        <v>136.11637653426652</v>
      </c>
      <c r="F102" s="31">
        <v>126.82561538516381</v>
      </c>
      <c r="G102" s="31">
        <v>129.44505055328813</v>
      </c>
      <c r="H102" s="31">
        <v>112.21534353833414</v>
      </c>
      <c r="I102" s="31">
        <v>114.80531789207858</v>
      </c>
      <c r="J102" s="31">
        <v>136.05703741894263</v>
      </c>
      <c r="K102" s="31">
        <v>152.77081927839586</v>
      </c>
      <c r="L102" s="31">
        <v>133.17424301495203</v>
      </c>
      <c r="M102" s="31">
        <v>125.96019371183513</v>
      </c>
      <c r="N102" s="31">
        <v>130.36181424831929</v>
      </c>
      <c r="O102" s="31">
        <v>122.68925328764537</v>
      </c>
      <c r="P102" s="31">
        <v>104.67896311439745</v>
      </c>
      <c r="Q102" s="31">
        <v>154.96803980769263</v>
      </c>
      <c r="R102" s="31">
        <v>119.07634542695747</v>
      </c>
      <c r="S102" s="31">
        <v>136.63689104493753</v>
      </c>
      <c r="T102" s="31">
        <v>125.20262777903281</v>
      </c>
      <c r="U102" s="23"/>
      <c r="V102" s="43">
        <v>44105</v>
      </c>
      <c r="W102" s="31">
        <f t="shared" ref="W102:W104" si="133">B102/B90*100-100</f>
        <v>-0.97320284263429357</v>
      </c>
      <c r="X102" s="31">
        <f t="shared" ref="X102:X104" si="134">C102/C90*100-100</f>
        <v>6.2861228711185362</v>
      </c>
      <c r="Y102" s="31">
        <f t="shared" ref="Y102:Y104" si="135">D102/D90*100-100</f>
        <v>3.6664687082099903</v>
      </c>
      <c r="Z102" s="31">
        <f t="shared" ref="Z102:Z104" si="136">E102/E90*100-100</f>
        <v>3.3109995633056712</v>
      </c>
      <c r="AA102" s="31">
        <f t="shared" ref="AA102:AA104" si="137">F102/F90*100-100</f>
        <v>-1.5861064282203898</v>
      </c>
      <c r="AB102" s="31">
        <f t="shared" ref="AB102:AB104" si="138">G102/G90*100-100</f>
        <v>3.951528943595406</v>
      </c>
      <c r="AC102" s="31">
        <f t="shared" ref="AC102:AC104" si="139">H102/H90*100-100</f>
        <v>-11.174411518372594</v>
      </c>
      <c r="AD102" s="31">
        <f t="shared" ref="AD102:AD104" si="140">I102/I90*100-100</f>
        <v>-16.703967129275512</v>
      </c>
      <c r="AE102" s="31">
        <f t="shared" ref="AE102:AE104" si="141">J102/J90*100-100</f>
        <v>3.5530910259120958</v>
      </c>
      <c r="AF102" s="31">
        <f t="shared" ref="AF102:AF104" si="142">K102/K90*100-100</f>
        <v>3.3862033997106948</v>
      </c>
      <c r="AG102" s="31">
        <f t="shared" ref="AG102:AG104" si="143">L102/L90*100-100</f>
        <v>3.1480312200863523</v>
      </c>
      <c r="AH102" s="31">
        <f t="shared" ref="AH102:AH104" si="144">M102/M90*100-100</f>
        <v>-2.4412708972529629</v>
      </c>
      <c r="AI102" s="31">
        <f t="shared" ref="AI102:AI104" si="145">N102/N90*100-100</f>
        <v>5.7160686081590768</v>
      </c>
      <c r="AJ102" s="31">
        <f t="shared" ref="AJ102:AJ104" si="146">O102/O90*100-100</f>
        <v>0.43247402838851201</v>
      </c>
      <c r="AK102" s="31">
        <f t="shared" ref="AK102:AK104" si="147">P102/P90*100-100</f>
        <v>13.60742903024628</v>
      </c>
      <c r="AL102" s="31">
        <f t="shared" ref="AL102:AL104" si="148">Q102/Q90*100-100</f>
        <v>8.0024627894048592</v>
      </c>
      <c r="AM102" s="31">
        <f t="shared" ref="AM102:AM104" si="149">R102/R90*100-100</f>
        <v>-0.43450385374605105</v>
      </c>
      <c r="AN102" s="31">
        <f t="shared" ref="AN102:AN104" si="150">S102/S90*100-100</f>
        <v>0.65405283430897043</v>
      </c>
      <c r="AO102" s="31">
        <f t="shared" ref="AO102:AO104" si="151">T102/T90*100-100</f>
        <v>1.8010771576887805</v>
      </c>
      <c r="AP102" s="23"/>
      <c r="AQ102" s="23"/>
      <c r="AR102" s="57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M102" s="57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s="59" customFormat="1" ht="15.75" x14ac:dyDescent="0.25">
      <c r="A103" s="43">
        <v>44136</v>
      </c>
      <c r="B103" s="31">
        <v>111.55221688289026</v>
      </c>
      <c r="C103" s="31">
        <v>68.268225194863533</v>
      </c>
      <c r="D103" s="31">
        <v>123.31552250212677</v>
      </c>
      <c r="E103" s="31">
        <v>134.55304727793862</v>
      </c>
      <c r="F103" s="31">
        <v>132.95309881284763</v>
      </c>
      <c r="G103" s="31">
        <v>133.03413000977488</v>
      </c>
      <c r="H103" s="31">
        <v>115.62551019346969</v>
      </c>
      <c r="I103" s="31">
        <v>116.29091907686288</v>
      </c>
      <c r="J103" s="31">
        <v>135.74192314988471</v>
      </c>
      <c r="K103" s="31">
        <v>153.72959293849442</v>
      </c>
      <c r="L103" s="31">
        <v>133.9097016276931</v>
      </c>
      <c r="M103" s="31">
        <v>130.15781272275476</v>
      </c>
      <c r="N103" s="31">
        <v>129.27324350063344</v>
      </c>
      <c r="O103" s="31">
        <v>123.32787911361666</v>
      </c>
      <c r="P103" s="31">
        <v>111.67774260621798</v>
      </c>
      <c r="Q103" s="31">
        <v>152.40978373148403</v>
      </c>
      <c r="R103" s="31">
        <v>120.28633819208564</v>
      </c>
      <c r="S103" s="31">
        <v>143.83417408659233</v>
      </c>
      <c r="T103" s="31">
        <v>128.0498103083797</v>
      </c>
      <c r="U103" s="23"/>
      <c r="V103" s="43">
        <v>44136</v>
      </c>
      <c r="W103" s="31">
        <f t="shared" si="133"/>
        <v>-0.71191884313867604</v>
      </c>
      <c r="X103" s="31">
        <f t="shared" si="134"/>
        <v>-6.7154932252965978</v>
      </c>
      <c r="Y103" s="31">
        <f t="shared" si="135"/>
        <v>-3.9149969829693987E-2</v>
      </c>
      <c r="Z103" s="31">
        <f t="shared" si="136"/>
        <v>-2.7401854468168381</v>
      </c>
      <c r="AA103" s="31">
        <f t="shared" si="137"/>
        <v>-3.5262834881984162</v>
      </c>
      <c r="AB103" s="31">
        <f t="shared" si="138"/>
        <v>4.400734458356709</v>
      </c>
      <c r="AC103" s="31">
        <f t="shared" si="139"/>
        <v>-10.395295562573807</v>
      </c>
      <c r="AD103" s="31">
        <f t="shared" si="140"/>
        <v>-18.867134385950195</v>
      </c>
      <c r="AE103" s="31">
        <f t="shared" si="141"/>
        <v>-2.6491161125361202</v>
      </c>
      <c r="AF103" s="31">
        <f t="shared" si="142"/>
        <v>1.0387113953640039</v>
      </c>
      <c r="AG103" s="31">
        <f t="shared" si="143"/>
        <v>3.1443757204841631</v>
      </c>
      <c r="AH103" s="31">
        <f t="shared" si="144"/>
        <v>-1.7847548854086739</v>
      </c>
      <c r="AI103" s="31">
        <f t="shared" si="145"/>
        <v>-2.7793789720031015</v>
      </c>
      <c r="AJ103" s="31">
        <f t="shared" si="146"/>
        <v>0.57371111776902239</v>
      </c>
      <c r="AK103" s="31">
        <f t="shared" si="147"/>
        <v>24.699411726877145</v>
      </c>
      <c r="AL103" s="31">
        <f t="shared" si="148"/>
        <v>8.0834016577107946</v>
      </c>
      <c r="AM103" s="31">
        <f t="shared" si="149"/>
        <v>-0.56265914535327965</v>
      </c>
      <c r="AN103" s="31">
        <f t="shared" si="150"/>
        <v>2.100441162132654</v>
      </c>
      <c r="AO103" s="31">
        <f t="shared" si="151"/>
        <v>0.87352410786645862</v>
      </c>
      <c r="AP103" s="23"/>
      <c r="AQ103" s="23"/>
      <c r="AR103" s="57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M103" s="57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</row>
    <row r="104" spans="1:84" s="59" customFormat="1" ht="15.75" x14ac:dyDescent="0.25">
      <c r="A104" s="44">
        <v>44166</v>
      </c>
      <c r="B104" s="33">
        <v>120.15641187714698</v>
      </c>
      <c r="C104" s="33">
        <v>71.91944926204485</v>
      </c>
      <c r="D104" s="33">
        <v>133.69792206570202</v>
      </c>
      <c r="E104" s="33">
        <v>143.57174883852983</v>
      </c>
      <c r="F104" s="33">
        <v>134.7106173115595</v>
      </c>
      <c r="G104" s="33">
        <v>134.96549876069375</v>
      </c>
      <c r="H104" s="33">
        <v>122.90251725176788</v>
      </c>
      <c r="I104" s="33">
        <v>145.31053197047785</v>
      </c>
      <c r="J104" s="33">
        <v>160.03152221927093</v>
      </c>
      <c r="K104" s="33">
        <v>163.93772391111767</v>
      </c>
      <c r="L104" s="33">
        <v>134.8599576863146</v>
      </c>
      <c r="M104" s="33">
        <v>142.40922079919571</v>
      </c>
      <c r="N104" s="33">
        <v>150.03832402937195</v>
      </c>
      <c r="O104" s="33">
        <v>124.56508172381565</v>
      </c>
      <c r="P104" s="33">
        <v>109.88801108853089</v>
      </c>
      <c r="Q104" s="33">
        <v>160.39681153201423</v>
      </c>
      <c r="R104" s="33">
        <v>123.7802469610109</v>
      </c>
      <c r="S104" s="33">
        <v>149.60416140721341</v>
      </c>
      <c r="T104" s="33">
        <v>135.04306773330444</v>
      </c>
      <c r="U104" s="23"/>
      <c r="V104" s="44">
        <v>44166</v>
      </c>
      <c r="W104" s="33">
        <f t="shared" si="133"/>
        <v>1.0994595596983459</v>
      </c>
      <c r="X104" s="33">
        <f t="shared" si="134"/>
        <v>15.903096638015256</v>
      </c>
      <c r="Y104" s="33">
        <f t="shared" si="135"/>
        <v>5.2203373557431689</v>
      </c>
      <c r="Z104" s="33">
        <f t="shared" si="136"/>
        <v>8.9854534432296731</v>
      </c>
      <c r="AA104" s="33">
        <f t="shared" si="137"/>
        <v>-5.520121416211083</v>
      </c>
      <c r="AB104" s="33">
        <f t="shared" si="138"/>
        <v>5.5705002981785867</v>
      </c>
      <c r="AC104" s="33">
        <f t="shared" si="139"/>
        <v>-7.7274091489694996</v>
      </c>
      <c r="AD104" s="33">
        <f t="shared" si="140"/>
        <v>-13.208961029224781</v>
      </c>
      <c r="AE104" s="33">
        <f t="shared" si="141"/>
        <v>9.0039446171208652</v>
      </c>
      <c r="AF104" s="33">
        <f t="shared" si="142"/>
        <v>6.323154302931016</v>
      </c>
      <c r="AG104" s="33">
        <f t="shared" si="143"/>
        <v>3.4477791829138624</v>
      </c>
      <c r="AH104" s="33">
        <f t="shared" si="144"/>
        <v>2.1628548739395228</v>
      </c>
      <c r="AI104" s="33">
        <f t="shared" si="145"/>
        <v>11.272394063146194</v>
      </c>
      <c r="AJ104" s="33">
        <f t="shared" si="146"/>
        <v>0.59981762707417374</v>
      </c>
      <c r="AK104" s="33">
        <f t="shared" si="147"/>
        <v>8.6659280622184696</v>
      </c>
      <c r="AL104" s="33">
        <f t="shared" si="148"/>
        <v>12.868962866560807</v>
      </c>
      <c r="AM104" s="33">
        <f t="shared" si="149"/>
        <v>1.4612267130474663</v>
      </c>
      <c r="AN104" s="33">
        <f t="shared" si="150"/>
        <v>4.7098074470836053</v>
      </c>
      <c r="AO104" s="33">
        <f t="shared" si="151"/>
        <v>3.5176743927100205</v>
      </c>
      <c r="AP104" s="23"/>
      <c r="AQ104" s="23"/>
      <c r="AR104" s="57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M104" s="57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59" customFormat="1" ht="15.75" x14ac:dyDescent="0.25">
      <c r="A105" s="45">
        <v>44197</v>
      </c>
      <c r="B105" s="35">
        <v>124.7096893210757</v>
      </c>
      <c r="C105" s="35">
        <v>63.861548891278623</v>
      </c>
      <c r="D105" s="35">
        <v>129.23738966228936</v>
      </c>
      <c r="E105" s="35">
        <v>131.98467624198648</v>
      </c>
      <c r="F105" s="35">
        <v>122.05403422243003</v>
      </c>
      <c r="G105" s="35">
        <v>132.36036276830276</v>
      </c>
      <c r="H105" s="35">
        <v>113.51762951218117</v>
      </c>
      <c r="I105" s="35">
        <v>116.43455086790276</v>
      </c>
      <c r="J105" s="35">
        <v>133.09866331269805</v>
      </c>
      <c r="K105" s="35">
        <v>166.0440132789729</v>
      </c>
      <c r="L105" s="35">
        <v>133.70214558699388</v>
      </c>
      <c r="M105" s="35">
        <v>120.24768264533101</v>
      </c>
      <c r="N105" s="35">
        <v>124.63733926216314</v>
      </c>
      <c r="O105" s="35">
        <v>122.51256359721407</v>
      </c>
      <c r="P105" s="35">
        <v>99.865676483396967</v>
      </c>
      <c r="Q105" s="35">
        <v>151.20088399642759</v>
      </c>
      <c r="R105" s="35">
        <v>121.24840984093824</v>
      </c>
      <c r="S105" s="35">
        <v>148.49058840989824</v>
      </c>
      <c r="T105" s="35">
        <v>128.8771308132745</v>
      </c>
      <c r="U105" s="23"/>
      <c r="V105" s="45">
        <v>44197</v>
      </c>
      <c r="W105" s="35">
        <f t="shared" ref="W105:W107" si="152">B105/B93*100-100</f>
        <v>2.1955850965921684</v>
      </c>
      <c r="X105" s="35">
        <f t="shared" ref="X105:X107" si="153">C105/C93*100-100</f>
        <v>-10.439000889798763</v>
      </c>
      <c r="Y105" s="35">
        <f t="shared" ref="Y105:Y107" si="154">D105/D93*100-100</f>
        <v>1.8038097471788603</v>
      </c>
      <c r="Z105" s="35">
        <f t="shared" ref="Z105:Z107" si="155">E105/E93*100-100</f>
        <v>-0.95509836081596688</v>
      </c>
      <c r="AA105" s="35">
        <f t="shared" ref="AA105:AA107" si="156">F105/F93*100-100</f>
        <v>3.7719013985759773</v>
      </c>
      <c r="AB105" s="35">
        <f t="shared" ref="AB105:AB107" si="157">G105/G93*100-100</f>
        <v>4.8107986004573462</v>
      </c>
      <c r="AC105" s="35">
        <f t="shared" ref="AC105:AC107" si="158">H105/H93*100-100</f>
        <v>-9.956033861242247</v>
      </c>
      <c r="AD105" s="35">
        <f t="shared" ref="AD105:AD107" si="159">I105/I93*100-100</f>
        <v>-9.037666299685327</v>
      </c>
      <c r="AE105" s="35">
        <f t="shared" ref="AE105:AE107" si="160">J105/J93*100-100</f>
        <v>0.47551563202566172</v>
      </c>
      <c r="AF105" s="35">
        <f t="shared" ref="AF105:AF107" si="161">K105/K93*100-100</f>
        <v>5.1006598594564281</v>
      </c>
      <c r="AG105" s="35">
        <f t="shared" ref="AG105:AG107" si="162">L105/L93*100-100</f>
        <v>3.3252113566086337</v>
      </c>
      <c r="AH105" s="35">
        <f t="shared" ref="AH105:AH107" si="163">M105/M93*100-100</f>
        <v>1.2793783417856019</v>
      </c>
      <c r="AI105" s="35">
        <f t="shared" ref="AI105:AI107" si="164">N105/N93*100-100</f>
        <v>-0.70841932355386916</v>
      </c>
      <c r="AJ105" s="35">
        <f t="shared" ref="AJ105:AJ107" si="165">O105/O93*100-100</f>
        <v>4.4060970578115644E-2</v>
      </c>
      <c r="AK105" s="35">
        <f t="shared" ref="AK105:AK107" si="166">P105/P93*100-100</f>
        <v>-9.4246403120106237</v>
      </c>
      <c r="AL105" s="35">
        <f t="shared" ref="AL105:AL107" si="167">Q105/Q93*100-100</f>
        <v>8.0544666197194914</v>
      </c>
      <c r="AM105" s="35">
        <f t="shared" ref="AM105:AM107" si="168">R105/R93*100-100</f>
        <v>-0.16787229983673058</v>
      </c>
      <c r="AN105" s="35">
        <f t="shared" ref="AN105:AN107" si="169">S105/S93*100-100</f>
        <v>4.2195037868731902</v>
      </c>
      <c r="AO105" s="35">
        <f t="shared" ref="AO105:AO107" si="170">T105/T93*100-100</f>
        <v>1.4672258616213156</v>
      </c>
      <c r="AP105" s="23"/>
      <c r="AQ105" s="23"/>
      <c r="AR105" s="57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59" customFormat="1" ht="15.75" x14ac:dyDescent="0.25">
      <c r="A106" s="40">
        <v>44228</v>
      </c>
      <c r="B106" s="27">
        <v>128.24101011659832</v>
      </c>
      <c r="C106" s="27">
        <v>70.628779448335564</v>
      </c>
      <c r="D106" s="27">
        <v>128.60459714545436</v>
      </c>
      <c r="E106" s="27">
        <v>123.846061970563</v>
      </c>
      <c r="F106" s="27">
        <v>134.33787656578005</v>
      </c>
      <c r="G106" s="27">
        <v>129.95657003966124</v>
      </c>
      <c r="H106" s="27">
        <v>114.57941062586245</v>
      </c>
      <c r="I106" s="27">
        <v>108.00420682484349</v>
      </c>
      <c r="J106" s="27">
        <v>131.04660515957633</v>
      </c>
      <c r="K106" s="27">
        <v>149.73166152284864</v>
      </c>
      <c r="L106" s="27">
        <v>133.0556763853879</v>
      </c>
      <c r="M106" s="27">
        <v>122.42821901673904</v>
      </c>
      <c r="N106" s="27">
        <v>122.65877503915448</v>
      </c>
      <c r="O106" s="27">
        <v>125.71412665677416</v>
      </c>
      <c r="P106" s="27">
        <v>112.25690437185298</v>
      </c>
      <c r="Q106" s="27">
        <v>143.94813250606484</v>
      </c>
      <c r="R106" s="27">
        <v>117.5399585722659</v>
      </c>
      <c r="S106" s="27">
        <v>145.096871595632</v>
      </c>
      <c r="T106" s="27">
        <v>128.60650683730057</v>
      </c>
      <c r="U106" s="23"/>
      <c r="V106" s="40">
        <v>44228</v>
      </c>
      <c r="W106" s="27">
        <f t="shared" si="152"/>
        <v>0.77223913199439664</v>
      </c>
      <c r="X106" s="27">
        <f t="shared" si="153"/>
        <v>9.471713893446676</v>
      </c>
      <c r="Y106" s="27">
        <f t="shared" si="154"/>
        <v>4.5791865583980211</v>
      </c>
      <c r="Z106" s="27">
        <f t="shared" si="155"/>
        <v>0.16070441340734476</v>
      </c>
      <c r="AA106" s="27">
        <f t="shared" si="156"/>
        <v>15.065346588074419</v>
      </c>
      <c r="AB106" s="27">
        <f t="shared" si="157"/>
        <v>4.4910816697741183</v>
      </c>
      <c r="AC106" s="27">
        <f t="shared" si="158"/>
        <v>-7.2027748343673608</v>
      </c>
      <c r="AD106" s="27">
        <f t="shared" si="159"/>
        <v>-16.90645583626187</v>
      </c>
      <c r="AE106" s="27">
        <f t="shared" si="160"/>
        <v>8.743209356551489</v>
      </c>
      <c r="AF106" s="27">
        <f t="shared" si="161"/>
        <v>4.2663473304584301</v>
      </c>
      <c r="AG106" s="27">
        <f t="shared" si="162"/>
        <v>3.5440943643079379</v>
      </c>
      <c r="AH106" s="27">
        <f t="shared" si="163"/>
        <v>3.6961412574418944</v>
      </c>
      <c r="AI106" s="27">
        <f t="shared" si="164"/>
        <v>1.2387625097772172</v>
      </c>
      <c r="AJ106" s="27">
        <f t="shared" si="165"/>
        <v>0.18657381906190551</v>
      </c>
      <c r="AK106" s="27">
        <f t="shared" si="166"/>
        <v>-10.385382046046956</v>
      </c>
      <c r="AL106" s="27">
        <f t="shared" si="167"/>
        <v>8.3074918771411888</v>
      </c>
      <c r="AM106" s="27">
        <f t="shared" si="168"/>
        <v>-1.4712165684001093</v>
      </c>
      <c r="AN106" s="27">
        <f t="shared" si="169"/>
        <v>5.1318451678683061</v>
      </c>
      <c r="AO106" s="27">
        <f t="shared" si="170"/>
        <v>2.4659904650385727</v>
      </c>
      <c r="AP106" s="23"/>
      <c r="AQ106" s="23"/>
      <c r="AR106" s="57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M106" s="57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59" customFormat="1" ht="15.75" x14ac:dyDescent="0.25">
      <c r="A107" s="40">
        <v>44256</v>
      </c>
      <c r="B107" s="27">
        <v>133.75688539735708</v>
      </c>
      <c r="C107" s="27">
        <v>74.955605056158461</v>
      </c>
      <c r="D107" s="27">
        <v>136.01992432895514</v>
      </c>
      <c r="E107" s="27">
        <v>129.98004632536734</v>
      </c>
      <c r="F107" s="27">
        <v>133.92259427475551</v>
      </c>
      <c r="G107" s="27">
        <v>130.07926424454175</v>
      </c>
      <c r="H107" s="27">
        <v>116.90880076378251</v>
      </c>
      <c r="I107" s="27">
        <v>119.26372619618802</v>
      </c>
      <c r="J107" s="27">
        <v>142.73986737182412</v>
      </c>
      <c r="K107" s="27">
        <v>153.81289540588821</v>
      </c>
      <c r="L107" s="27">
        <v>133.84519713332489</v>
      </c>
      <c r="M107" s="27">
        <v>126.46124773411864</v>
      </c>
      <c r="N107" s="27">
        <v>137.99735475614816</v>
      </c>
      <c r="O107" s="27">
        <v>126.58481238429555</v>
      </c>
      <c r="P107" s="27">
        <v>128.75146509314877</v>
      </c>
      <c r="Q107" s="27">
        <v>150.6085660246448</v>
      </c>
      <c r="R107" s="27">
        <v>120.43221807018401</v>
      </c>
      <c r="S107" s="27">
        <v>146.38804196646677</v>
      </c>
      <c r="T107" s="27">
        <v>133.28677798107995</v>
      </c>
      <c r="U107" s="23"/>
      <c r="V107" s="40">
        <v>44256</v>
      </c>
      <c r="W107" s="27">
        <f t="shared" si="152"/>
        <v>2.7957498483680752</v>
      </c>
      <c r="X107" s="27">
        <f t="shared" si="153"/>
        <v>22.596142358939247</v>
      </c>
      <c r="Y107" s="27">
        <f t="shared" si="154"/>
        <v>14.652117824166154</v>
      </c>
      <c r="Z107" s="27">
        <f t="shared" si="155"/>
        <v>4.5576399485015742</v>
      </c>
      <c r="AA107" s="27">
        <f t="shared" si="156"/>
        <v>18.581807994152058</v>
      </c>
      <c r="AB107" s="27">
        <f t="shared" si="157"/>
        <v>8.6556476296758831</v>
      </c>
      <c r="AC107" s="27">
        <f t="shared" si="158"/>
        <v>6.9000055038537624</v>
      </c>
      <c r="AD107" s="27">
        <f t="shared" si="159"/>
        <v>24.301424212321493</v>
      </c>
      <c r="AE107" s="27">
        <f t="shared" si="160"/>
        <v>8.5484061627359296</v>
      </c>
      <c r="AF107" s="27">
        <f t="shared" si="161"/>
        <v>6.4126553298867748</v>
      </c>
      <c r="AG107" s="27">
        <f t="shared" si="162"/>
        <v>4.3321489468619632</v>
      </c>
      <c r="AH107" s="27">
        <f t="shared" si="163"/>
        <v>8.1268071632197234</v>
      </c>
      <c r="AI107" s="27">
        <f t="shared" si="164"/>
        <v>17.65418892708314</v>
      </c>
      <c r="AJ107" s="27">
        <f t="shared" si="165"/>
        <v>0.86460182491690318</v>
      </c>
      <c r="AK107" s="27">
        <f t="shared" si="166"/>
        <v>15.293550871462443</v>
      </c>
      <c r="AL107" s="27">
        <f t="shared" si="167"/>
        <v>18.14413808053375</v>
      </c>
      <c r="AM107" s="27">
        <f t="shared" si="168"/>
        <v>5.2980805460349387</v>
      </c>
      <c r="AN107" s="27">
        <f t="shared" si="169"/>
        <v>13.817868990670348</v>
      </c>
      <c r="AO107" s="27">
        <f t="shared" si="170"/>
        <v>9.8079059260129071</v>
      </c>
      <c r="AP107" s="23"/>
      <c r="AQ107" s="23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 s="59" customFormat="1" ht="15.75" x14ac:dyDescent="0.25">
      <c r="A108" s="40">
        <v>44287</v>
      </c>
      <c r="B108" s="27">
        <v>120.97049975231793</v>
      </c>
      <c r="C108" s="27">
        <v>77.377813635391007</v>
      </c>
      <c r="D108" s="27">
        <v>131.02514705112029</v>
      </c>
      <c r="E108" s="27">
        <v>114.36550238700842</v>
      </c>
      <c r="F108" s="27">
        <v>133.42229141919506</v>
      </c>
      <c r="G108" s="27">
        <v>132.12896523907875</v>
      </c>
      <c r="H108" s="27">
        <v>119.20070192874246</v>
      </c>
      <c r="I108" s="27">
        <v>127.22078793903042</v>
      </c>
      <c r="J108" s="27">
        <v>136.88950310151642</v>
      </c>
      <c r="K108" s="27">
        <v>158.00022788573804</v>
      </c>
      <c r="L108" s="27">
        <v>134.08439197678862</v>
      </c>
      <c r="M108" s="27">
        <v>129.49209961591913</v>
      </c>
      <c r="N108" s="27">
        <v>131.77589672153698</v>
      </c>
      <c r="O108" s="27">
        <v>125.69690718909277</v>
      </c>
      <c r="P108" s="27">
        <v>113.20345183514515</v>
      </c>
      <c r="Q108" s="27">
        <v>151.61297705427313</v>
      </c>
      <c r="R108" s="27">
        <v>111.61571022585383</v>
      </c>
      <c r="S108" s="27">
        <v>144.68481798728868</v>
      </c>
      <c r="T108" s="27">
        <v>130.05969540556657</v>
      </c>
      <c r="U108" s="23"/>
      <c r="V108" s="40">
        <v>44287</v>
      </c>
      <c r="W108" s="27">
        <f t="shared" ref="W108:W110" si="171">B108/B96*100-100</f>
        <v>6.1062215791752692</v>
      </c>
      <c r="X108" s="27">
        <f t="shared" ref="X108:X110" si="172">C108/C96*100-100</f>
        <v>29.025543720594925</v>
      </c>
      <c r="Y108" s="27">
        <f t="shared" ref="Y108:Y110" si="173">D108/D96*100-100</f>
        <v>17.225061964663595</v>
      </c>
      <c r="Z108" s="27">
        <f t="shared" ref="Z108:Z110" si="174">E108/E96*100-100</f>
        <v>5.6964760697663479</v>
      </c>
      <c r="AA108" s="27">
        <f t="shared" ref="AA108:AA110" si="175">F108/F96*100-100</f>
        <v>14.166057420292105</v>
      </c>
      <c r="AB108" s="27">
        <f t="shared" ref="AB108:AB110" si="176">G108/G96*100-100</f>
        <v>16.711597983097676</v>
      </c>
      <c r="AC108" s="27">
        <f t="shared" ref="AC108:AC110" si="177">H108/H96*100-100</f>
        <v>34.234350445918324</v>
      </c>
      <c r="AD108" s="27">
        <f t="shared" ref="AD108:AD110" si="178">I108/I96*100-100</f>
        <v>75.2302608545167</v>
      </c>
      <c r="AE108" s="27">
        <f t="shared" ref="AE108:AE110" si="179">J108/J96*100-100</f>
        <v>11.278098928148509</v>
      </c>
      <c r="AF108" s="27">
        <f t="shared" ref="AF108:AF110" si="180">K108/K96*100-100</f>
        <v>11.219181416720758</v>
      </c>
      <c r="AG108" s="27">
        <f t="shared" ref="AG108:AG110" si="181">L108/L96*100-100</f>
        <v>4.6280059578634507</v>
      </c>
      <c r="AH108" s="27">
        <f t="shared" ref="AH108:AH110" si="182">M108/M96*100-100</f>
        <v>9.1560817536791888</v>
      </c>
      <c r="AI108" s="27">
        <f t="shared" ref="AI108:AI110" si="183">N108/N96*100-100</f>
        <v>9.9704328185893161</v>
      </c>
      <c r="AJ108" s="27">
        <f t="shared" ref="AJ108:AJ110" si="184">O108/O96*100-100</f>
        <v>2.2276334579080839</v>
      </c>
      <c r="AK108" s="27">
        <f t="shared" ref="AK108:AK110" si="185">P108/P96*100-100</f>
        <v>21.579891065949482</v>
      </c>
      <c r="AL108" s="27">
        <f t="shared" ref="AL108:AL110" si="186">Q108/Q96*100-100</f>
        <v>37.643238460033558</v>
      </c>
      <c r="AM108" s="27">
        <f t="shared" ref="AM108:AM110" si="187">R108/R96*100-100</f>
        <v>17.35747471388305</v>
      </c>
      <c r="AN108" s="27">
        <f t="shared" ref="AN108:AN110" si="188">S108/S96*100-100</f>
        <v>24.725722313214945</v>
      </c>
      <c r="AO108" s="27">
        <f t="shared" ref="AO108:AO110" si="189">T108/T96*100-100</f>
        <v>15.371872772621813</v>
      </c>
      <c r="AP108" s="23"/>
      <c r="AQ108" s="23"/>
      <c r="AR108" s="57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59" customFormat="1" ht="15.75" x14ac:dyDescent="0.25">
      <c r="A109" s="40">
        <v>44317</v>
      </c>
      <c r="B109" s="27">
        <v>114.55213524247037</v>
      </c>
      <c r="C109" s="27">
        <v>75.583375009387154</v>
      </c>
      <c r="D109" s="27">
        <v>131.64210150849939</v>
      </c>
      <c r="E109" s="27">
        <v>124.31650713131901</v>
      </c>
      <c r="F109" s="27">
        <v>143.22997621971533</v>
      </c>
      <c r="G109" s="27">
        <v>131.01583534712898</v>
      </c>
      <c r="H109" s="27">
        <v>115.696588032694</v>
      </c>
      <c r="I109" s="27">
        <v>138.13437354204351</v>
      </c>
      <c r="J109" s="27">
        <v>134.70220946658827</v>
      </c>
      <c r="K109" s="27">
        <v>161.82474836855806</v>
      </c>
      <c r="L109" s="27">
        <v>134.49779908081356</v>
      </c>
      <c r="M109" s="27">
        <v>125.84572073606171</v>
      </c>
      <c r="N109" s="27">
        <v>137.21237596142831</v>
      </c>
      <c r="O109" s="27">
        <v>125.23371586420326</v>
      </c>
      <c r="P109" s="27">
        <v>103.50953128820115</v>
      </c>
      <c r="Q109" s="27">
        <v>162.53393145244323</v>
      </c>
      <c r="R109" s="27">
        <v>114.56331772130652</v>
      </c>
      <c r="S109" s="27">
        <v>141.621391818365</v>
      </c>
      <c r="T109" s="27">
        <v>130.00691940560952</v>
      </c>
      <c r="U109" s="23"/>
      <c r="V109" s="40">
        <v>44317</v>
      </c>
      <c r="W109" s="27">
        <f t="shared" si="171"/>
        <v>3.2642202255490247</v>
      </c>
      <c r="X109" s="27">
        <f t="shared" si="172"/>
        <v>18.604298963443952</v>
      </c>
      <c r="Y109" s="27">
        <f t="shared" si="173"/>
        <v>17.583727970622959</v>
      </c>
      <c r="Z109" s="27">
        <f t="shared" si="174"/>
        <v>22.342179774563874</v>
      </c>
      <c r="AA109" s="27">
        <f t="shared" si="175"/>
        <v>13.34640479882745</v>
      </c>
      <c r="AB109" s="27">
        <f t="shared" si="176"/>
        <v>19.842097829551889</v>
      </c>
      <c r="AC109" s="27">
        <f t="shared" si="177"/>
        <v>34.948635027737822</v>
      </c>
      <c r="AD109" s="27">
        <f t="shared" si="178"/>
        <v>62.914589650106308</v>
      </c>
      <c r="AE109" s="27">
        <f t="shared" si="179"/>
        <v>10.004758742852331</v>
      </c>
      <c r="AF109" s="27">
        <f t="shared" si="180"/>
        <v>9.9470670353118038</v>
      </c>
      <c r="AG109" s="27">
        <f t="shared" si="181"/>
        <v>5.11551514426057</v>
      </c>
      <c r="AH109" s="27">
        <f t="shared" si="182"/>
        <v>11.928166349803561</v>
      </c>
      <c r="AI109" s="27">
        <f t="shared" si="183"/>
        <v>28.818021308003324</v>
      </c>
      <c r="AJ109" s="27">
        <f t="shared" si="184"/>
        <v>2.4260578872350038</v>
      </c>
      <c r="AK109" s="27">
        <f t="shared" si="185"/>
        <v>14.669002884807142</v>
      </c>
      <c r="AL109" s="27">
        <f t="shared" si="186"/>
        <v>39.298325025140059</v>
      </c>
      <c r="AM109" s="27">
        <f t="shared" si="187"/>
        <v>19.286696726838542</v>
      </c>
      <c r="AN109" s="27">
        <f t="shared" si="188"/>
        <v>29.177912405878828</v>
      </c>
      <c r="AO109" s="27">
        <f t="shared" si="189"/>
        <v>16.60954041729093</v>
      </c>
      <c r="AP109" s="23"/>
      <c r="AQ109" s="23"/>
      <c r="AR109" s="57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59" customFormat="1" ht="15.75" x14ac:dyDescent="0.25">
      <c r="A110" s="40">
        <v>44348</v>
      </c>
      <c r="B110" s="27">
        <v>112.26067148720293</v>
      </c>
      <c r="C110" s="27">
        <v>73.250531115495747</v>
      </c>
      <c r="D110" s="27">
        <v>129.88835976022506</v>
      </c>
      <c r="E110" s="27">
        <v>118.50275413205145</v>
      </c>
      <c r="F110" s="27">
        <v>134.25889803307152</v>
      </c>
      <c r="G110" s="27">
        <v>130.00047074717841</v>
      </c>
      <c r="H110" s="27">
        <v>115.58231076689462</v>
      </c>
      <c r="I110" s="27">
        <v>113.67686405559229</v>
      </c>
      <c r="J110" s="27">
        <v>139.15667867795057</v>
      </c>
      <c r="K110" s="27">
        <v>157.07339790498972</v>
      </c>
      <c r="L110" s="27">
        <v>134.95774989886081</v>
      </c>
      <c r="M110" s="27">
        <v>121.87208746645666</v>
      </c>
      <c r="N110" s="27">
        <v>123.30624455000218</v>
      </c>
      <c r="O110" s="27">
        <v>125.32652835806141</v>
      </c>
      <c r="P110" s="27">
        <v>104.63897931384435</v>
      </c>
      <c r="Q110" s="27">
        <v>165.92324156826663</v>
      </c>
      <c r="R110" s="27">
        <v>111.64661614816933</v>
      </c>
      <c r="S110" s="27">
        <v>141.27523282398727</v>
      </c>
      <c r="T110" s="27">
        <v>127.53210627089604</v>
      </c>
      <c r="U110" s="23"/>
      <c r="V110" s="40">
        <v>44348</v>
      </c>
      <c r="W110" s="27">
        <f t="shared" si="171"/>
        <v>5.6547469586069496</v>
      </c>
      <c r="X110" s="27">
        <f t="shared" si="172"/>
        <v>27.183335391398458</v>
      </c>
      <c r="Y110" s="27">
        <f t="shared" si="173"/>
        <v>13.829272828000967</v>
      </c>
      <c r="Z110" s="27">
        <f t="shared" si="174"/>
        <v>11.948392449919453</v>
      </c>
      <c r="AA110" s="27">
        <f t="shared" si="175"/>
        <v>15.937802117928783</v>
      </c>
      <c r="AB110" s="27">
        <f t="shared" si="176"/>
        <v>16.081360253492477</v>
      </c>
      <c r="AC110" s="27">
        <f t="shared" si="177"/>
        <v>36.271749663407832</v>
      </c>
      <c r="AD110" s="27">
        <f t="shared" si="178"/>
        <v>53.869862915540892</v>
      </c>
      <c r="AE110" s="27">
        <f t="shared" si="179"/>
        <v>9.9008051260454977</v>
      </c>
      <c r="AF110" s="27">
        <f t="shared" si="180"/>
        <v>6.3791343152611404</v>
      </c>
      <c r="AG110" s="27">
        <f t="shared" si="181"/>
        <v>5.3685520263098141</v>
      </c>
      <c r="AH110" s="27">
        <f t="shared" si="182"/>
        <v>12.420384132274293</v>
      </c>
      <c r="AI110" s="27">
        <f t="shared" si="183"/>
        <v>22.332530413330858</v>
      </c>
      <c r="AJ110" s="27">
        <f t="shared" si="184"/>
        <v>2.403276577135415</v>
      </c>
      <c r="AK110" s="27">
        <f t="shared" si="185"/>
        <v>9.8449389614015956</v>
      </c>
      <c r="AL110" s="27">
        <f t="shared" si="186"/>
        <v>30.883512393008715</v>
      </c>
      <c r="AM110" s="27">
        <f t="shared" si="187"/>
        <v>16.431053438431604</v>
      </c>
      <c r="AN110" s="27">
        <f t="shared" si="188"/>
        <v>26.294188272979383</v>
      </c>
      <c r="AO110" s="27">
        <f t="shared" si="189"/>
        <v>14.327445278325186</v>
      </c>
      <c r="AP110" s="23"/>
      <c r="AQ110" s="23"/>
      <c r="AR110" s="57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84" s="59" customFormat="1" ht="15.75" x14ac:dyDescent="0.25">
      <c r="A111" s="40">
        <v>44378</v>
      </c>
      <c r="B111" s="27">
        <v>112.44870607818781</v>
      </c>
      <c r="C111" s="27">
        <v>79.504029433574161</v>
      </c>
      <c r="D111" s="27">
        <v>133.15643919995389</v>
      </c>
      <c r="E111" s="27">
        <v>123.57108036486378</v>
      </c>
      <c r="F111" s="27">
        <v>144.77525528925094</v>
      </c>
      <c r="G111" s="27">
        <v>131.72293090224059</v>
      </c>
      <c r="H111" s="27">
        <v>117.73101434486533</v>
      </c>
      <c r="I111" s="27">
        <v>123.2217498479412</v>
      </c>
      <c r="J111" s="27">
        <v>137.12706920043124</v>
      </c>
      <c r="K111" s="27">
        <v>165.24458205434695</v>
      </c>
      <c r="L111" s="27">
        <v>136.20878444956412</v>
      </c>
      <c r="M111" s="27">
        <v>130.15947081389382</v>
      </c>
      <c r="N111" s="27">
        <v>136.4789302419706</v>
      </c>
      <c r="O111" s="27">
        <v>125.94095785251136</v>
      </c>
      <c r="P111" s="27">
        <v>114.24440365359969</v>
      </c>
      <c r="Q111" s="27">
        <v>175.09467747687623</v>
      </c>
      <c r="R111" s="27">
        <v>113.07244954766817</v>
      </c>
      <c r="S111" s="27">
        <v>143.17224074786364</v>
      </c>
      <c r="T111" s="27">
        <v>131.22355485519122</v>
      </c>
      <c r="U111" s="23"/>
      <c r="V111" s="40">
        <v>44378</v>
      </c>
      <c r="W111" s="27">
        <f t="shared" ref="W111:W113" si="190">B111/B99*100-100</f>
        <v>2.902795776228146</v>
      </c>
      <c r="X111" s="27">
        <f t="shared" ref="X111:X113" si="191">C111/C99*100-100</f>
        <v>15.252121954880664</v>
      </c>
      <c r="Y111" s="27">
        <f t="shared" ref="Y111:Y113" si="192">D111/D99*100-100</f>
        <v>9.3917820578712963</v>
      </c>
      <c r="Z111" s="27">
        <f t="shared" ref="Z111:Z113" si="193">E111/E99*100-100</f>
        <v>18.791066680307011</v>
      </c>
      <c r="AA111" s="27">
        <f t="shared" ref="AA111:AA113" si="194">F111/F99*100-100</f>
        <v>11.78521120471612</v>
      </c>
      <c r="AB111" s="27">
        <f t="shared" ref="AB111:AB113" si="195">G111/G99*100-100</f>
        <v>11.928699752389861</v>
      </c>
      <c r="AC111" s="27">
        <f t="shared" ref="AC111:AC113" si="196">H111/H99*100-100</f>
        <v>15.633069706987769</v>
      </c>
      <c r="AD111" s="27">
        <f t="shared" ref="AD111:AD113" si="197">I111/I99*100-100</f>
        <v>44.097930408080089</v>
      </c>
      <c r="AE111" s="27">
        <f t="shared" ref="AE111:AE113" si="198">J111/J99*100-100</f>
        <v>6.4429711800283513</v>
      </c>
      <c r="AF111" s="27">
        <f t="shared" ref="AF111:AF113" si="199">K111/K99*100-100</f>
        <v>6.4483093272665144</v>
      </c>
      <c r="AG111" s="27">
        <f t="shared" ref="AG111:AG113" si="200">L111/L99*100-100</f>
        <v>5.3307233070710964</v>
      </c>
      <c r="AH111" s="27">
        <f t="shared" ref="AH111:AH113" si="201">M111/M99*100-100</f>
        <v>13.201291353712975</v>
      </c>
      <c r="AI111" s="27">
        <f t="shared" ref="AI111:AI113" si="202">N111/N99*100-100</f>
        <v>16.660830747892533</v>
      </c>
      <c r="AJ111" s="27">
        <f t="shared" ref="AJ111:AJ113" si="203">O111/O99*100-100</f>
        <v>2.1592271366119888</v>
      </c>
      <c r="AK111" s="27">
        <f t="shared" ref="AK111:AK113" si="204">P111/P99*100-100</f>
        <v>4.2475003526969459</v>
      </c>
      <c r="AL111" s="27">
        <f t="shared" ref="AL111:AL113" si="205">Q111/Q99*100-100</f>
        <v>24.395515634430524</v>
      </c>
      <c r="AM111" s="27">
        <f t="shared" ref="AM111:AM113" si="206">R111/R99*100-100</f>
        <v>12.139436134787147</v>
      </c>
      <c r="AN111" s="27">
        <f t="shared" ref="AN111:AN113" si="207">S111/S99*100-100</f>
        <v>19.711393289308049</v>
      </c>
      <c r="AO111" s="27">
        <f t="shared" ref="AO111:AO113" si="208">T111/T99*100-100</f>
        <v>10.734182860217615</v>
      </c>
      <c r="AP111" s="23"/>
      <c r="AQ111" s="23"/>
      <c r="AR111" s="57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M111" s="57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</row>
    <row r="112" spans="1:84" s="59" customFormat="1" ht="15.75" x14ac:dyDescent="0.25">
      <c r="A112" s="40">
        <v>44409</v>
      </c>
      <c r="B112" s="27">
        <v>116.39966904803602</v>
      </c>
      <c r="C112" s="27">
        <v>78.140632161292345</v>
      </c>
      <c r="D112" s="27">
        <v>125.72930427854283</v>
      </c>
      <c r="E112" s="27">
        <v>125.30897527811487</v>
      </c>
      <c r="F112" s="27">
        <v>142.52399081346528</v>
      </c>
      <c r="G112" s="27">
        <v>133.05696301470715</v>
      </c>
      <c r="H112" s="27">
        <v>118.67488897748814</v>
      </c>
      <c r="I112" s="27">
        <v>117.43640529831735</v>
      </c>
      <c r="J112" s="27">
        <v>136.12270383405814</v>
      </c>
      <c r="K112" s="27">
        <v>162.31609602107434</v>
      </c>
      <c r="L112" s="27">
        <v>136.66205182665817</v>
      </c>
      <c r="M112" s="27">
        <v>127.60191971688185</v>
      </c>
      <c r="N112" s="27">
        <v>118.98213462396851</v>
      </c>
      <c r="O112" s="27">
        <v>127.16763077271121</v>
      </c>
      <c r="P112" s="27">
        <v>115.95598103381876</v>
      </c>
      <c r="Q112" s="27">
        <v>176.82919011767402</v>
      </c>
      <c r="R112" s="27">
        <v>112.79953667260204</v>
      </c>
      <c r="S112" s="27">
        <v>144.01086460637592</v>
      </c>
      <c r="T112" s="27">
        <v>130.13435125093892</v>
      </c>
      <c r="U112" s="23"/>
      <c r="V112" s="40">
        <v>44409</v>
      </c>
      <c r="W112" s="27">
        <f t="shared" si="190"/>
        <v>4.0028690957317536</v>
      </c>
      <c r="X112" s="27">
        <f t="shared" si="191"/>
        <v>5.9392375516402467</v>
      </c>
      <c r="Y112" s="27">
        <f t="shared" si="192"/>
        <v>5.2696025677888798</v>
      </c>
      <c r="Z112" s="27">
        <f t="shared" si="193"/>
        <v>8.9814066521517759</v>
      </c>
      <c r="AA112" s="27">
        <f t="shared" si="194"/>
        <v>7.0383863516916563</v>
      </c>
      <c r="AB112" s="27">
        <f t="shared" si="195"/>
        <v>8.3256456483949108</v>
      </c>
      <c r="AC112" s="27">
        <f t="shared" si="196"/>
        <v>10.971333477909113</v>
      </c>
      <c r="AD112" s="27">
        <f t="shared" si="197"/>
        <v>19.638561203774003</v>
      </c>
      <c r="AE112" s="27">
        <f t="shared" si="198"/>
        <v>6.71529440940364</v>
      </c>
      <c r="AF112" s="27">
        <f t="shared" si="199"/>
        <v>8.3151216949959945</v>
      </c>
      <c r="AG112" s="27">
        <f t="shared" si="200"/>
        <v>4.9858740662299965</v>
      </c>
      <c r="AH112" s="27">
        <f t="shared" si="201"/>
        <v>12.711802453935178</v>
      </c>
      <c r="AI112" s="27">
        <f t="shared" si="202"/>
        <v>13.42391695153249</v>
      </c>
      <c r="AJ112" s="27">
        <f t="shared" si="203"/>
        <v>3.1255947649487865</v>
      </c>
      <c r="AK112" s="27">
        <f t="shared" si="204"/>
        <v>2.7800498284190667</v>
      </c>
      <c r="AL112" s="27">
        <f t="shared" si="205"/>
        <v>23.305953810993827</v>
      </c>
      <c r="AM112" s="27">
        <f t="shared" si="206"/>
        <v>9.2416072184075944</v>
      </c>
      <c r="AN112" s="27">
        <f t="shared" si="207"/>
        <v>13.767391014934802</v>
      </c>
      <c r="AO112" s="27">
        <f t="shared" si="208"/>
        <v>7.909575204492441</v>
      </c>
      <c r="AP112" s="23"/>
      <c r="AQ112" s="23"/>
      <c r="AR112" s="57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M112" s="57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59" customFormat="1" ht="15.75" x14ac:dyDescent="0.25">
      <c r="A113" s="40">
        <v>44440</v>
      </c>
      <c r="B113" s="27">
        <v>112.82805966626849</v>
      </c>
      <c r="C113" s="27">
        <v>74.109956158718973</v>
      </c>
      <c r="D113" s="27">
        <v>122.27518058795972</v>
      </c>
      <c r="E113" s="27">
        <v>130.28743006174386</v>
      </c>
      <c r="F113" s="27">
        <v>135.92979120006478</v>
      </c>
      <c r="G113" s="27">
        <v>133.72103742058002</v>
      </c>
      <c r="H113" s="27">
        <v>120.65880052691759</v>
      </c>
      <c r="I113" s="27">
        <v>115.78358816095135</v>
      </c>
      <c r="J113" s="27">
        <v>136.19678813089558</v>
      </c>
      <c r="K113" s="27">
        <v>156.65500670510403</v>
      </c>
      <c r="L113" s="27">
        <v>137.53614243221932</v>
      </c>
      <c r="M113" s="27">
        <v>124.74017367349101</v>
      </c>
      <c r="N113" s="27">
        <v>120.90273275599144</v>
      </c>
      <c r="O113" s="27">
        <v>126.96415688900072</v>
      </c>
      <c r="P113" s="27">
        <v>109.14225746074101</v>
      </c>
      <c r="Q113" s="27">
        <v>169.34091760859133</v>
      </c>
      <c r="R113" s="27">
        <v>118.9947724428479</v>
      </c>
      <c r="S113" s="27">
        <v>144.26050132466261</v>
      </c>
      <c r="T113" s="27">
        <v>128.76908850961769</v>
      </c>
      <c r="U113" s="23"/>
      <c r="V113" s="40">
        <v>44440</v>
      </c>
      <c r="W113" s="27">
        <f t="shared" si="190"/>
        <v>3.9270130785035349</v>
      </c>
      <c r="X113" s="27">
        <f t="shared" si="191"/>
        <v>3.1915317153731877</v>
      </c>
      <c r="Y113" s="27">
        <f t="shared" si="192"/>
        <v>3.1802252308229697</v>
      </c>
      <c r="Z113" s="27">
        <f t="shared" si="193"/>
        <v>4.3162562231107557</v>
      </c>
      <c r="AA113" s="27">
        <f t="shared" si="194"/>
        <v>6.7899201352376224</v>
      </c>
      <c r="AB113" s="27">
        <f t="shared" si="195"/>
        <v>5.6440208509440026</v>
      </c>
      <c r="AC113" s="27">
        <f t="shared" si="196"/>
        <v>8.8413792020984232</v>
      </c>
      <c r="AD113" s="27">
        <f t="shared" si="197"/>
        <v>15.748066950495556</v>
      </c>
      <c r="AE113" s="27">
        <f t="shared" si="198"/>
        <v>5.8244419530404201</v>
      </c>
      <c r="AF113" s="27">
        <f t="shared" si="199"/>
        <v>5.6798150310641375</v>
      </c>
      <c r="AG113" s="27">
        <f t="shared" si="200"/>
        <v>4.7207243119651139</v>
      </c>
      <c r="AH113" s="27">
        <f t="shared" si="201"/>
        <v>11.4638179336132</v>
      </c>
      <c r="AI113" s="27">
        <f t="shared" si="202"/>
        <v>9.5343558111121496</v>
      </c>
      <c r="AJ113" s="27">
        <f t="shared" si="203"/>
        <v>2.8247908570095319</v>
      </c>
      <c r="AK113" s="27">
        <f t="shared" si="204"/>
        <v>1.9374833226348755</v>
      </c>
      <c r="AL113" s="27">
        <f t="shared" si="205"/>
        <v>14.483530326787132</v>
      </c>
      <c r="AM113" s="27">
        <f t="shared" si="206"/>
        <v>5.2286593283899379</v>
      </c>
      <c r="AN113" s="27">
        <f t="shared" si="207"/>
        <v>9.0514536973746118</v>
      </c>
      <c r="AO113" s="27">
        <f t="shared" si="208"/>
        <v>5.7833186978900102</v>
      </c>
      <c r="AP113" s="23"/>
      <c r="AQ113" s="23"/>
      <c r="AR113" s="57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M113" s="57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59" customFormat="1" ht="15.75" x14ac:dyDescent="0.25">
      <c r="A114" s="40">
        <v>44470</v>
      </c>
      <c r="B114" s="27">
        <v>107.74928003297111</v>
      </c>
      <c r="C114" s="27">
        <v>74.906504145081584</v>
      </c>
      <c r="D114" s="27">
        <v>124.40540488062936</v>
      </c>
      <c r="E114" s="27">
        <v>134.76446234449119</v>
      </c>
      <c r="F114" s="27">
        <v>135.63568627919582</v>
      </c>
      <c r="G114" s="27">
        <v>135.73572048521271</v>
      </c>
      <c r="H114" s="27">
        <v>120.38984692192538</v>
      </c>
      <c r="I114" s="27">
        <v>129.19285319649708</v>
      </c>
      <c r="J114" s="27">
        <v>148.07397122841019</v>
      </c>
      <c r="K114" s="27">
        <v>157.59327490587074</v>
      </c>
      <c r="L114" s="27">
        <v>139.65119615490732</v>
      </c>
      <c r="M114" s="27">
        <v>136.75465399102291</v>
      </c>
      <c r="N114" s="27">
        <v>131.87674302917736</v>
      </c>
      <c r="O114" s="27">
        <v>126.02565592459725</v>
      </c>
      <c r="P114" s="27">
        <v>105.34295432002591</v>
      </c>
      <c r="Q114" s="27">
        <v>165.1810446349854</v>
      </c>
      <c r="R114" s="27">
        <v>123.62604602503706</v>
      </c>
      <c r="S114" s="27">
        <v>146.29812236089441</v>
      </c>
      <c r="T114" s="27">
        <v>130.61542750778918</v>
      </c>
      <c r="U114" s="23"/>
      <c r="V114" s="40">
        <v>44470</v>
      </c>
      <c r="W114" s="27">
        <f t="shared" ref="W114:W116" si="209">B114/B102*100-100</f>
        <v>2.5408689894209857</v>
      </c>
      <c r="X114" s="27">
        <f t="shared" ref="X114:X116" si="210">C114/C102*100-100</f>
        <v>-2.5751286799859798</v>
      </c>
      <c r="Y114" s="27">
        <f t="shared" ref="Y114:Y116" si="211">D114/D102*100-100</f>
        <v>2.2171220301338508</v>
      </c>
      <c r="Z114" s="27">
        <f t="shared" ref="Z114:Z116" si="212">E114/E102*100-100</f>
        <v>-0.99320465633684307</v>
      </c>
      <c r="AA114" s="27">
        <f t="shared" ref="AA114:AA116" si="213">F114/F102*100-100</f>
        <v>6.9466021255061321</v>
      </c>
      <c r="AB114" s="27">
        <f t="shared" ref="AB114:AB116" si="214">G114/G102*100-100</f>
        <v>4.8597222566921801</v>
      </c>
      <c r="AC114" s="27">
        <f t="shared" ref="AC114:AC116" si="215">H114/H102*100-100</f>
        <v>7.2846574504303163</v>
      </c>
      <c r="AD114" s="27">
        <f t="shared" ref="AD114:AD116" si="216">I114/I102*100-100</f>
        <v>12.532115731732347</v>
      </c>
      <c r="AE114" s="27">
        <f t="shared" ref="AE114:AE116" si="217">J114/J102*100-100</f>
        <v>8.8322765491838311</v>
      </c>
      <c r="AF114" s="27">
        <f t="shared" ref="AF114:AF116" si="218">K114/K102*100-100</f>
        <v>3.1566601856646912</v>
      </c>
      <c r="AG114" s="27">
        <f t="shared" ref="AG114:AG116" si="219">L114/L102*100-100</f>
        <v>4.8635178945436905</v>
      </c>
      <c r="AH114" s="27">
        <f t="shared" ref="AH114:AH116" si="220">M114/M102*100-100</f>
        <v>8.5697393447034216</v>
      </c>
      <c r="AI114" s="27">
        <f t="shared" ref="AI114:AI116" si="221">N114/N102*100-100</f>
        <v>1.1620955028842843</v>
      </c>
      <c r="AJ114" s="27">
        <f t="shared" ref="AJ114:AJ116" si="222">O114/O102*100-100</f>
        <v>2.7193927320836195</v>
      </c>
      <c r="AK114" s="27">
        <f t="shared" ref="AK114:AK116" si="223">P114/P102*100-100</f>
        <v>0.63431198196224159</v>
      </c>
      <c r="AL114" s="27">
        <f t="shared" ref="AL114:AL116" si="224">Q114/Q102*100-100</f>
        <v>6.5903942774049256</v>
      </c>
      <c r="AM114" s="27">
        <f t="shared" ref="AM114:AM116" si="225">R114/R102*100-100</f>
        <v>3.8208265308834228</v>
      </c>
      <c r="AN114" s="27">
        <f t="shared" ref="AN114:AN116" si="226">S114/S102*100-100</f>
        <v>7.0707341495200353</v>
      </c>
      <c r="AO114" s="27">
        <f t="shared" ref="AO114:AO116" si="227">T114/T102*100-100</f>
        <v>4.3232317282583637</v>
      </c>
      <c r="AP114" s="23"/>
      <c r="AQ114" s="23"/>
      <c r="AR114" s="57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M114" s="57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84" s="59" customFormat="1" ht="15.75" x14ac:dyDescent="0.25">
      <c r="A115" s="40">
        <v>44501</v>
      </c>
      <c r="B115" s="27">
        <v>117.65981479658693</v>
      </c>
      <c r="C115" s="27">
        <v>75.872521779130068</v>
      </c>
      <c r="D115" s="27">
        <v>129.27152506637603</v>
      </c>
      <c r="E115" s="27">
        <v>138.33618852864004</v>
      </c>
      <c r="F115" s="27">
        <v>148.25552823271232</v>
      </c>
      <c r="G115" s="27">
        <v>139.91950683180852</v>
      </c>
      <c r="H115" s="27">
        <v>128.38743431006134</v>
      </c>
      <c r="I115" s="27">
        <v>130.61637226374916</v>
      </c>
      <c r="J115" s="27">
        <v>141.4035880745418</v>
      </c>
      <c r="K115" s="27">
        <v>159.50063752798272</v>
      </c>
      <c r="L115" s="27">
        <v>140.68786769353014</v>
      </c>
      <c r="M115" s="27">
        <v>141.02291425100657</v>
      </c>
      <c r="N115" s="27">
        <v>144.42634338462699</v>
      </c>
      <c r="O115" s="27">
        <v>126.78801993972124</v>
      </c>
      <c r="P115" s="27">
        <v>113.19524547527027</v>
      </c>
      <c r="Q115" s="27">
        <v>161.64395001557131</v>
      </c>
      <c r="R115" s="27">
        <v>124.29989256253143</v>
      </c>
      <c r="S115" s="27">
        <v>152.65554956327648</v>
      </c>
      <c r="T115" s="27">
        <v>135.33966248607246</v>
      </c>
      <c r="U115" s="23"/>
      <c r="V115" s="40">
        <v>44501</v>
      </c>
      <c r="W115" s="27">
        <f t="shared" si="209"/>
        <v>5.4751022295760805</v>
      </c>
      <c r="X115" s="27">
        <f t="shared" si="210"/>
        <v>11.138852024585333</v>
      </c>
      <c r="Y115" s="27">
        <f t="shared" si="211"/>
        <v>4.8298887629061795</v>
      </c>
      <c r="Z115" s="27">
        <f t="shared" si="212"/>
        <v>2.8116355052790567</v>
      </c>
      <c r="AA115" s="27">
        <f t="shared" si="213"/>
        <v>11.509644796925912</v>
      </c>
      <c r="AB115" s="27">
        <f t="shared" si="214"/>
        <v>5.175646897174218</v>
      </c>
      <c r="AC115" s="27">
        <f t="shared" si="215"/>
        <v>11.037291074640734</v>
      </c>
      <c r="AD115" s="27">
        <f t="shared" si="216"/>
        <v>12.318634421848373</v>
      </c>
      <c r="AE115" s="27">
        <f t="shared" si="217"/>
        <v>4.1709037217673313</v>
      </c>
      <c r="AF115" s="27">
        <f t="shared" si="218"/>
        <v>3.7540232034551906</v>
      </c>
      <c r="AG115" s="27">
        <f t="shared" si="219"/>
        <v>5.0617438344252861</v>
      </c>
      <c r="AH115" s="27">
        <f t="shared" si="220"/>
        <v>8.3476368425115197</v>
      </c>
      <c r="AI115" s="27">
        <f t="shared" si="221"/>
        <v>11.721760415115838</v>
      </c>
      <c r="AJ115" s="27">
        <f t="shared" si="222"/>
        <v>2.8056436638441653</v>
      </c>
      <c r="AK115" s="27">
        <f t="shared" si="223"/>
        <v>1.3588230148984053</v>
      </c>
      <c r="AL115" s="27">
        <f t="shared" si="224"/>
        <v>6.0587752688869898</v>
      </c>
      <c r="AM115" s="27">
        <f t="shared" si="225"/>
        <v>3.3366668490951525</v>
      </c>
      <c r="AN115" s="27">
        <f t="shared" si="226"/>
        <v>6.1330177843364311</v>
      </c>
      <c r="AO115" s="27">
        <f t="shared" si="227"/>
        <v>5.6929816296773481</v>
      </c>
      <c r="AP115" s="23"/>
      <c r="AQ115" s="23"/>
      <c r="AR115" s="57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M115" s="57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</row>
    <row r="116" spans="1:84" s="59" customFormat="1" ht="15.75" x14ac:dyDescent="0.25">
      <c r="A116" s="41">
        <v>44531</v>
      </c>
      <c r="B116" s="28">
        <v>124.21715200263115</v>
      </c>
      <c r="C116" s="28">
        <v>73.434466486380828</v>
      </c>
      <c r="D116" s="28">
        <v>139.08429298178322</v>
      </c>
      <c r="E116" s="28">
        <v>142.08363160804092</v>
      </c>
      <c r="F116" s="28">
        <v>146.51542462057387</v>
      </c>
      <c r="G116" s="28">
        <v>141.32499949862193</v>
      </c>
      <c r="H116" s="28">
        <v>136.55282215491832</v>
      </c>
      <c r="I116" s="28">
        <v>165.09075237287456</v>
      </c>
      <c r="J116" s="28">
        <v>153.19285363635146</v>
      </c>
      <c r="K116" s="28">
        <v>173.21738519386201</v>
      </c>
      <c r="L116" s="28">
        <v>141.60996070851007</v>
      </c>
      <c r="M116" s="28">
        <v>152.27669797472493</v>
      </c>
      <c r="N116" s="28">
        <v>151.86119744370987</v>
      </c>
      <c r="O116" s="28">
        <v>128.07173995119294</v>
      </c>
      <c r="P116" s="28">
        <v>110.5654541531074</v>
      </c>
      <c r="Q116" s="28">
        <v>167.4854039017907</v>
      </c>
      <c r="R116" s="28">
        <v>127.60098940711991</v>
      </c>
      <c r="S116" s="28">
        <v>157.16715960059332</v>
      </c>
      <c r="T116" s="28">
        <v>140.77235506537178</v>
      </c>
      <c r="U116" s="23"/>
      <c r="V116" s="41">
        <v>44531</v>
      </c>
      <c r="W116" s="28">
        <f t="shared" si="209"/>
        <v>3.3795450963000064</v>
      </c>
      <c r="X116" s="28">
        <f t="shared" si="210"/>
        <v>2.1065473107502157</v>
      </c>
      <c r="Y116" s="28">
        <f t="shared" si="211"/>
        <v>4.0287618781645875</v>
      </c>
      <c r="Z116" s="28">
        <f t="shared" si="212"/>
        <v>-1.0364972513934703</v>
      </c>
      <c r="AA116" s="28">
        <f t="shared" si="213"/>
        <v>8.7630860466715319</v>
      </c>
      <c r="AB116" s="28">
        <f t="shared" si="214"/>
        <v>4.7119454944586749</v>
      </c>
      <c r="AC116" s="28">
        <f t="shared" si="215"/>
        <v>11.106611327730235</v>
      </c>
      <c r="AD116" s="28">
        <f t="shared" si="216"/>
        <v>13.612379043809014</v>
      </c>
      <c r="AE116" s="28">
        <f t="shared" si="217"/>
        <v>-4.2733259598376492</v>
      </c>
      <c r="AF116" s="28">
        <f t="shared" si="218"/>
        <v>5.6604795170729147</v>
      </c>
      <c r="AG116" s="28">
        <f t="shared" si="219"/>
        <v>5.0051943794139504</v>
      </c>
      <c r="AH116" s="28">
        <f t="shared" si="220"/>
        <v>6.9289594593336545</v>
      </c>
      <c r="AI116" s="28">
        <f t="shared" si="221"/>
        <v>1.2149385339582182</v>
      </c>
      <c r="AJ116" s="28">
        <f t="shared" si="222"/>
        <v>2.8151213637479913</v>
      </c>
      <c r="AK116" s="28">
        <f t="shared" si="223"/>
        <v>0.61648496306912648</v>
      </c>
      <c r="AL116" s="28">
        <f t="shared" si="224"/>
        <v>4.419409776335641</v>
      </c>
      <c r="AM116" s="28">
        <f t="shared" si="225"/>
        <v>3.0867141889872727</v>
      </c>
      <c r="AN116" s="28">
        <f t="shared" si="226"/>
        <v>5.0553394519513972</v>
      </c>
      <c r="AO116" s="28">
        <f t="shared" si="227"/>
        <v>4.2425630787520845</v>
      </c>
      <c r="AP116" s="23"/>
      <c r="AQ116" s="23"/>
      <c r="AR116" s="5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M116" s="57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</row>
    <row r="117" spans="1:84" s="59" customFormat="1" ht="15.75" x14ac:dyDescent="0.25">
      <c r="A117" s="42">
        <v>44562</v>
      </c>
      <c r="B117" s="29">
        <v>128.13465123484255</v>
      </c>
      <c r="C117" s="29">
        <v>70.607145568773802</v>
      </c>
      <c r="D117" s="29">
        <v>135.0632914653732</v>
      </c>
      <c r="E117" s="29">
        <v>137.57417718669717</v>
      </c>
      <c r="F117" s="29">
        <v>131.25427792686156</v>
      </c>
      <c r="G117" s="29">
        <v>136.2883250040519</v>
      </c>
      <c r="H117" s="29">
        <v>125.70646866422244</v>
      </c>
      <c r="I117" s="29">
        <v>132.07858647673984</v>
      </c>
      <c r="J117" s="29">
        <v>134.692921322252</v>
      </c>
      <c r="K117" s="29">
        <v>175.77380036140633</v>
      </c>
      <c r="L117" s="29">
        <v>140.62575494216739</v>
      </c>
      <c r="M117" s="29">
        <v>129.10650001847003</v>
      </c>
      <c r="N117" s="29">
        <v>139.77850647640179</v>
      </c>
      <c r="O117" s="29">
        <v>125.68274570170055</v>
      </c>
      <c r="P117" s="29">
        <v>103.11550839824287</v>
      </c>
      <c r="Q117" s="29">
        <v>164.3715281922251</v>
      </c>
      <c r="R117" s="29">
        <v>124.87171733041514</v>
      </c>
      <c r="S117" s="29">
        <v>153.70961484634981</v>
      </c>
      <c r="T117" s="29">
        <v>134.95411268012359</v>
      </c>
      <c r="U117" s="23"/>
      <c r="V117" s="42">
        <v>44562</v>
      </c>
      <c r="W117" s="29">
        <f t="shared" ref="W117:W119" si="228">B117/B105*100-100</f>
        <v>2.7463478839635229</v>
      </c>
      <c r="X117" s="29">
        <f t="shared" ref="X117:X119" si="229">C117/C105*100-100</f>
        <v>10.562845396968456</v>
      </c>
      <c r="Y117" s="29">
        <f t="shared" ref="Y117:Y119" si="230">D117/D105*100-100</f>
        <v>4.5079073620316166</v>
      </c>
      <c r="Z117" s="29">
        <f t="shared" ref="Z117:Z119" si="231">E117/E105*100-100</f>
        <v>4.2349620454897945</v>
      </c>
      <c r="AA117" s="29">
        <f t="shared" ref="AA117:AA119" si="232">F117/F105*100-100</f>
        <v>7.5378448267142915</v>
      </c>
      <c r="AB117" s="29">
        <f t="shared" ref="AB117:AB119" si="233">G117/G105*100-100</f>
        <v>2.9676272817603717</v>
      </c>
      <c r="AC117" s="29">
        <f t="shared" ref="AC117:AC119" si="234">H117/H105*100-100</f>
        <v>10.737397534127794</v>
      </c>
      <c r="AD117" s="29">
        <f t="shared" ref="AD117:AD119" si="235">I117/I105*100-100</f>
        <v>13.435904971699969</v>
      </c>
      <c r="AE117" s="29">
        <f t="shared" ref="AE117:AE119" si="236">J117/J105*100-100</f>
        <v>1.1978016682319748</v>
      </c>
      <c r="AF117" s="29">
        <f t="shared" ref="AF117:AF119" si="237">K117/K105*100-100</f>
        <v>5.8597638603725528</v>
      </c>
      <c r="AG117" s="29">
        <f t="shared" ref="AG117:AG119" si="238">L117/L105*100-100</f>
        <v>5.1783831327288965</v>
      </c>
      <c r="AH117" s="29">
        <f t="shared" ref="AH117:AH119" si="239">M117/M105*100-100</f>
        <v>7.3671418677297709</v>
      </c>
      <c r="AI117" s="29">
        <f t="shared" ref="AI117:AI119" si="240">N117/N105*100-100</f>
        <v>12.148179112192523</v>
      </c>
      <c r="AJ117" s="29">
        <f t="shared" ref="AJ117:AJ119" si="241">O117/O105*100-100</f>
        <v>2.5876383706320212</v>
      </c>
      <c r="AK117" s="29">
        <f t="shared" ref="AK117:AK119" si="242">P117/P105*100-100</f>
        <v>3.2542030748534501</v>
      </c>
      <c r="AL117" s="29">
        <f t="shared" ref="AL117:AL119" si="243">Q117/Q105*100-100</f>
        <v>8.7106925883506676</v>
      </c>
      <c r="AM117" s="29">
        <f t="shared" ref="AM117:AM119" si="244">R117/R105*100-100</f>
        <v>2.9883340278278325</v>
      </c>
      <c r="AN117" s="29">
        <f t="shared" ref="AN117:AN119" si="245">S117/S105*100-100</f>
        <v>3.5147186716270511</v>
      </c>
      <c r="AO117" s="29">
        <f t="shared" ref="AO117:AO119" si="246">T117/T105*100-100</f>
        <v>4.7153298870796618</v>
      </c>
      <c r="AP117" s="23"/>
      <c r="AQ117" s="23"/>
      <c r="AR117" s="5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M117" s="57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</row>
    <row r="118" spans="1:84" s="59" customFormat="1" ht="15.75" x14ac:dyDescent="0.25">
      <c r="A118" s="43">
        <v>44593</v>
      </c>
      <c r="B118" s="31">
        <v>133.6656346186403</v>
      </c>
      <c r="C118" s="31">
        <v>75.331029510837666</v>
      </c>
      <c r="D118" s="31">
        <v>133.79656684368143</v>
      </c>
      <c r="E118" s="31">
        <v>128.95911596063829</v>
      </c>
      <c r="F118" s="31">
        <v>135.98661687350756</v>
      </c>
      <c r="G118" s="31">
        <v>133.28672547767107</v>
      </c>
      <c r="H118" s="31">
        <v>125.89334502174184</v>
      </c>
      <c r="I118" s="31">
        <v>126.92336398176725</v>
      </c>
      <c r="J118" s="31">
        <v>127.27894683750186</v>
      </c>
      <c r="K118" s="31">
        <v>157.57469299312956</v>
      </c>
      <c r="L118" s="31">
        <v>139.84181038714752</v>
      </c>
      <c r="M118" s="31">
        <v>129.7400218347793</v>
      </c>
      <c r="N118" s="31">
        <v>143.52486625682738</v>
      </c>
      <c r="O118" s="31">
        <v>128.9629241673839</v>
      </c>
      <c r="P118" s="31">
        <v>115.1108977837869</v>
      </c>
      <c r="Q118" s="31">
        <v>156.31764066180619</v>
      </c>
      <c r="R118" s="31">
        <v>121.01791921753944</v>
      </c>
      <c r="S118" s="31">
        <v>149.37660917275736</v>
      </c>
      <c r="T118" s="31">
        <v>134.1439286906263</v>
      </c>
      <c r="U118" s="23"/>
      <c r="V118" s="43">
        <v>44593</v>
      </c>
      <c r="W118" s="31">
        <f t="shared" si="228"/>
        <v>4.2300232173076608</v>
      </c>
      <c r="X118" s="31">
        <f t="shared" si="229"/>
        <v>6.6576969037696045</v>
      </c>
      <c r="Y118" s="31">
        <f t="shared" si="230"/>
        <v>4.0371571572630955</v>
      </c>
      <c r="Z118" s="31">
        <f t="shared" si="231"/>
        <v>4.1285559740208839</v>
      </c>
      <c r="AA118" s="31">
        <f t="shared" si="232"/>
        <v>1.2273085967085251</v>
      </c>
      <c r="AB118" s="31">
        <f t="shared" si="233"/>
        <v>2.5625141052841656</v>
      </c>
      <c r="AC118" s="31">
        <f t="shared" si="234"/>
        <v>9.8743171518161432</v>
      </c>
      <c r="AD118" s="31">
        <f t="shared" si="235"/>
        <v>17.51705578247153</v>
      </c>
      <c r="AE118" s="31">
        <f t="shared" si="236"/>
        <v>-2.8750522132844054</v>
      </c>
      <c r="AF118" s="31">
        <f t="shared" si="237"/>
        <v>5.2380581304670102</v>
      </c>
      <c r="AG118" s="31">
        <f t="shared" si="238"/>
        <v>5.1002213405040919</v>
      </c>
      <c r="AH118" s="31">
        <f t="shared" si="239"/>
        <v>5.972318209611899</v>
      </c>
      <c r="AI118" s="31">
        <f t="shared" si="240"/>
        <v>17.011494865338534</v>
      </c>
      <c r="AJ118" s="31">
        <f t="shared" si="241"/>
        <v>2.5842740167774707</v>
      </c>
      <c r="AK118" s="31">
        <f t="shared" si="242"/>
        <v>2.5423767276532061</v>
      </c>
      <c r="AL118" s="31">
        <f t="shared" si="243"/>
        <v>8.5930313512196506</v>
      </c>
      <c r="AM118" s="31">
        <f t="shared" si="244"/>
        <v>2.9589602442604388</v>
      </c>
      <c r="AN118" s="31">
        <f t="shared" si="245"/>
        <v>2.949572606260233</v>
      </c>
      <c r="AO118" s="31">
        <f t="shared" si="246"/>
        <v>4.3057089330099672</v>
      </c>
      <c r="AP118" s="23"/>
      <c r="AQ118" s="23"/>
      <c r="AR118" s="5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M118" s="57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</row>
    <row r="119" spans="1:84" s="59" customFormat="1" ht="15.75" x14ac:dyDescent="0.25">
      <c r="A119" s="43">
        <v>44621</v>
      </c>
      <c r="B119" s="31">
        <v>136.83444711073696</v>
      </c>
      <c r="C119" s="31">
        <v>72.616555765140049</v>
      </c>
      <c r="D119" s="31">
        <v>142.8412167724025</v>
      </c>
      <c r="E119" s="31">
        <v>135.84261039314765</v>
      </c>
      <c r="F119" s="31">
        <v>139.61432638084554</v>
      </c>
      <c r="G119" s="31">
        <v>134.75082222507709</v>
      </c>
      <c r="H119" s="31">
        <v>132.32307470149203</v>
      </c>
      <c r="I119" s="31">
        <v>139.28149741278293</v>
      </c>
      <c r="J119" s="31">
        <v>140.89363813998591</v>
      </c>
      <c r="K119" s="31">
        <v>168.61693326111282</v>
      </c>
      <c r="L119" s="31">
        <v>140.62143523220766</v>
      </c>
      <c r="M119" s="31">
        <v>133.52546202869806</v>
      </c>
      <c r="N119" s="31">
        <v>139.49954709473425</v>
      </c>
      <c r="O119" s="31">
        <v>129.34569048045356</v>
      </c>
      <c r="P119" s="31">
        <v>133.69088050723059</v>
      </c>
      <c r="Q119" s="31">
        <v>160.54382243554051</v>
      </c>
      <c r="R119" s="31">
        <v>127.52837264360693</v>
      </c>
      <c r="S119" s="31">
        <v>151.51232910305728</v>
      </c>
      <c r="T119" s="31">
        <v>139.23457544362472</v>
      </c>
      <c r="U119" s="23"/>
      <c r="V119" s="43">
        <v>44621</v>
      </c>
      <c r="W119" s="31">
        <f t="shared" si="228"/>
        <v>2.3008622727998187</v>
      </c>
      <c r="X119" s="31">
        <f t="shared" si="229"/>
        <v>-3.120579560749249</v>
      </c>
      <c r="Y119" s="31">
        <f t="shared" si="230"/>
        <v>5.0149215102858875</v>
      </c>
      <c r="Z119" s="31">
        <f t="shared" si="231"/>
        <v>4.5103569613332013</v>
      </c>
      <c r="AA119" s="31">
        <f t="shared" si="232"/>
        <v>4.2500163149564543</v>
      </c>
      <c r="AB119" s="31">
        <f t="shared" si="233"/>
        <v>3.5913164236177408</v>
      </c>
      <c r="AC119" s="31">
        <f t="shared" si="234"/>
        <v>13.184870460569087</v>
      </c>
      <c r="AD119" s="31">
        <f t="shared" si="235"/>
        <v>16.784458992724922</v>
      </c>
      <c r="AE119" s="31">
        <f t="shared" si="236"/>
        <v>-1.293422269357265</v>
      </c>
      <c r="AF119" s="31">
        <f t="shared" si="237"/>
        <v>9.6247052733511538</v>
      </c>
      <c r="AG119" s="31">
        <f t="shared" si="238"/>
        <v>5.0627428133509085</v>
      </c>
      <c r="AH119" s="31">
        <f t="shared" si="239"/>
        <v>5.5860703742475692</v>
      </c>
      <c r="AI119" s="31">
        <f t="shared" si="240"/>
        <v>1.0885660389944292</v>
      </c>
      <c r="AJ119" s="31">
        <f t="shared" si="241"/>
        <v>2.1810500360630414</v>
      </c>
      <c r="AK119" s="31">
        <f t="shared" si="242"/>
        <v>3.8363955008265549</v>
      </c>
      <c r="AL119" s="31">
        <f t="shared" si="243"/>
        <v>6.5967405926100895</v>
      </c>
      <c r="AM119" s="31">
        <f t="shared" si="244"/>
        <v>5.8922393750877404</v>
      </c>
      <c r="AN119" s="31">
        <f t="shared" si="245"/>
        <v>3.5004820528744744</v>
      </c>
      <c r="AO119" s="31">
        <f t="shared" si="246"/>
        <v>4.4624062136073661</v>
      </c>
      <c r="AP119" s="23"/>
      <c r="AQ119" s="23"/>
      <c r="AR119" s="5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M119" s="57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</row>
    <row r="120" spans="1:84" s="59" customFormat="1" ht="15.75" x14ac:dyDescent="0.25">
      <c r="A120" s="43">
        <v>44652</v>
      </c>
      <c r="B120" s="31">
        <v>126.04976958835542</v>
      </c>
      <c r="C120" s="31">
        <v>62.767832440532231</v>
      </c>
      <c r="D120" s="31">
        <v>135.02006332431037</v>
      </c>
      <c r="E120" s="31">
        <v>127.29537745598412</v>
      </c>
      <c r="F120" s="31">
        <v>133.28160572268342</v>
      </c>
      <c r="G120" s="31">
        <v>137.57167114057324</v>
      </c>
      <c r="H120" s="31">
        <v>129.12311372938171</v>
      </c>
      <c r="I120" s="31">
        <v>156.5668318834459</v>
      </c>
      <c r="J120" s="31">
        <v>138.80527584461373</v>
      </c>
      <c r="K120" s="31">
        <v>179.33647287504439</v>
      </c>
      <c r="L120" s="31">
        <v>141.23296983463212</v>
      </c>
      <c r="M120" s="31">
        <v>135.24658203616974</v>
      </c>
      <c r="N120" s="31">
        <v>143.75627791799317</v>
      </c>
      <c r="O120" s="31">
        <v>129.56673193798514</v>
      </c>
      <c r="P120" s="31">
        <v>117.3686245735704</v>
      </c>
      <c r="Q120" s="31">
        <v>151.16517680756226</v>
      </c>
      <c r="R120" s="31">
        <v>119.37496085241503</v>
      </c>
      <c r="S120" s="31">
        <v>142.2733652532871</v>
      </c>
      <c r="T120" s="31">
        <v>135.83065604307936</v>
      </c>
      <c r="U120" s="23"/>
      <c r="V120" s="43">
        <v>44652</v>
      </c>
      <c r="W120" s="31">
        <f t="shared" ref="W120:W122" si="247">B120/B108*100-100</f>
        <v>4.1987673411592681</v>
      </c>
      <c r="X120" s="31">
        <f t="shared" ref="X120:X122" si="248">C120/C108*100-100</f>
        <v>-18.881356952914047</v>
      </c>
      <c r="Y120" s="31">
        <f t="shared" ref="Y120:Y122" si="249">D120/D108*100-100</f>
        <v>3.0489691201273388</v>
      </c>
      <c r="Z120" s="31">
        <f t="shared" ref="Z120:Z122" si="250">E120/E108*100-100</f>
        <v>11.30574762415813</v>
      </c>
      <c r="AA120" s="31">
        <f t="shared" ref="AA120:AA122" si="251">F120/F108*100-100</f>
        <v>-0.10544392171291861</v>
      </c>
      <c r="AB120" s="31">
        <f t="shared" ref="AB120:AB122" si="252">G120/G108*100-100</f>
        <v>4.1192375128695318</v>
      </c>
      <c r="AC120" s="31">
        <f t="shared" ref="AC120:AC122" si="253">H120/H108*100-100</f>
        <v>8.3241219557338013</v>
      </c>
      <c r="AD120" s="31">
        <f t="shared" ref="AD120:AD122" si="254">I120/I108*100-100</f>
        <v>23.067019486217404</v>
      </c>
      <c r="AE120" s="31">
        <f t="shared" ref="AE120:AE122" si="255">J120/J108*100-100</f>
        <v>1.3995030295906474</v>
      </c>
      <c r="AF120" s="31">
        <f t="shared" ref="AF120:AF122" si="256">K120/K108*100-100</f>
        <v>13.503933047954988</v>
      </c>
      <c r="AG120" s="31">
        <f t="shared" ref="AG120:AG122" si="257">L120/L108*100-100</f>
        <v>5.3314019271392823</v>
      </c>
      <c r="AH120" s="31">
        <f t="shared" ref="AH120:AH122" si="258">M120/M108*100-100</f>
        <v>4.4438868759705912</v>
      </c>
      <c r="AI120" s="31">
        <f t="shared" ref="AI120:AI122" si="259">N120/N108*100-100</f>
        <v>9.0914814427501796</v>
      </c>
      <c r="AJ120" s="31">
        <f t="shared" ref="AJ120:AJ122" si="260">O120/O108*100-100</f>
        <v>3.078695280123938</v>
      </c>
      <c r="AK120" s="31">
        <f t="shared" ref="AK120:AK122" si="261">P120/P108*100-100</f>
        <v>3.6793690217952673</v>
      </c>
      <c r="AL120" s="31">
        <f t="shared" ref="AL120:AL122" si="262">Q120/Q108*100-100</f>
        <v>-0.29535746570729771</v>
      </c>
      <c r="AM120" s="31">
        <f t="shared" ref="AM120:AM122" si="263">R120/R108*100-100</f>
        <v>6.9517549195004875</v>
      </c>
      <c r="AN120" s="31">
        <f t="shared" ref="AN120:AN122" si="264">S120/S108*100-100</f>
        <v>-1.6666936915339932</v>
      </c>
      <c r="AO120" s="31">
        <f t="shared" ref="AO120:AO122" si="265">T120/T108*100-100</f>
        <v>4.4371629654499429</v>
      </c>
      <c r="AP120" s="23"/>
      <c r="AQ120" s="23"/>
      <c r="AR120" s="5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M120" s="57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</row>
    <row r="121" spans="1:84" s="59" customFormat="1" ht="15.75" x14ac:dyDescent="0.25">
      <c r="A121" s="43">
        <v>44682</v>
      </c>
      <c r="B121" s="31">
        <v>119.18737296471134</v>
      </c>
      <c r="C121" s="31">
        <v>68.714361495227834</v>
      </c>
      <c r="D121" s="31">
        <v>136.87090980087527</v>
      </c>
      <c r="E121" s="31">
        <v>118.73285802466147</v>
      </c>
      <c r="F121" s="31">
        <v>147.67565739872688</v>
      </c>
      <c r="G121" s="31">
        <v>136.20662832290188</v>
      </c>
      <c r="H121" s="31">
        <v>127.72229898106269</v>
      </c>
      <c r="I121" s="31">
        <v>155.66063965957682</v>
      </c>
      <c r="J121" s="31">
        <v>141.73228304371233</v>
      </c>
      <c r="K121" s="31">
        <v>176.30743075905454</v>
      </c>
      <c r="L121" s="31">
        <v>141.88462805208638</v>
      </c>
      <c r="M121" s="31">
        <v>130.37920709826926</v>
      </c>
      <c r="N121" s="31">
        <v>147.7060779169704</v>
      </c>
      <c r="O121" s="31">
        <v>129.80794878412271</v>
      </c>
      <c r="P121" s="31">
        <v>107.75622979705298</v>
      </c>
      <c r="Q121" s="31">
        <v>161.24142267808645</v>
      </c>
      <c r="R121" s="31">
        <v>121.31516766438152</v>
      </c>
      <c r="S121" s="31">
        <v>142.31613346644136</v>
      </c>
      <c r="T121" s="31">
        <v>135.52873495481003</v>
      </c>
      <c r="U121" s="23"/>
      <c r="V121" s="43">
        <v>44682</v>
      </c>
      <c r="W121" s="31">
        <f t="shared" si="247"/>
        <v>4.0464001063180888</v>
      </c>
      <c r="X121" s="31">
        <f t="shared" si="248"/>
        <v>-9.0879952281916729</v>
      </c>
      <c r="Y121" s="31">
        <f t="shared" si="249"/>
        <v>3.9719878613744868</v>
      </c>
      <c r="Z121" s="31">
        <f t="shared" si="250"/>
        <v>-4.4914784331572122</v>
      </c>
      <c r="AA121" s="31">
        <f t="shared" si="251"/>
        <v>3.1038762250381637</v>
      </c>
      <c r="AB121" s="31">
        <f t="shared" si="252"/>
        <v>3.9619584625169892</v>
      </c>
      <c r="AC121" s="31">
        <f t="shared" si="253"/>
        <v>10.394179424695253</v>
      </c>
      <c r="AD121" s="31">
        <f t="shared" si="254"/>
        <v>12.687838420028669</v>
      </c>
      <c r="AE121" s="31">
        <f t="shared" si="255"/>
        <v>5.2189742135356738</v>
      </c>
      <c r="AF121" s="31">
        <f t="shared" si="256"/>
        <v>8.9496090903920162</v>
      </c>
      <c r="AG121" s="31">
        <f t="shared" si="257"/>
        <v>5.4921560217014616</v>
      </c>
      <c r="AH121" s="31">
        <f t="shared" si="258"/>
        <v>3.6024159865679621</v>
      </c>
      <c r="AI121" s="31">
        <f t="shared" si="259"/>
        <v>7.6477809541698889</v>
      </c>
      <c r="AJ121" s="31">
        <f t="shared" si="260"/>
        <v>3.6525570517124066</v>
      </c>
      <c r="AK121" s="31">
        <f t="shared" si="261"/>
        <v>4.1027125289822379</v>
      </c>
      <c r="AL121" s="31">
        <f t="shared" si="262"/>
        <v>-0.79522396511706006</v>
      </c>
      <c r="AM121" s="31">
        <f t="shared" si="263"/>
        <v>5.8935530825843898</v>
      </c>
      <c r="AN121" s="31">
        <f t="shared" si="264"/>
        <v>0.49056264675564876</v>
      </c>
      <c r="AO121" s="31">
        <f t="shared" si="265"/>
        <v>4.2473243535391845</v>
      </c>
      <c r="AP121" s="23"/>
      <c r="AQ121" s="23"/>
      <c r="AR121" s="5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M121" s="57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</row>
    <row r="122" spans="1:84" s="59" customFormat="1" ht="15.75" x14ac:dyDescent="0.25">
      <c r="A122" s="43">
        <v>44713</v>
      </c>
      <c r="B122" s="31">
        <v>114.80926577686901</v>
      </c>
      <c r="C122" s="31">
        <v>70.444431139413169</v>
      </c>
      <c r="D122" s="31">
        <v>134.55783826504026</v>
      </c>
      <c r="E122" s="31">
        <v>128.09753819145652</v>
      </c>
      <c r="F122" s="31">
        <v>139.93138640079914</v>
      </c>
      <c r="G122" s="31">
        <v>134.78768916308644</v>
      </c>
      <c r="H122" s="31">
        <v>122.48812712436894</v>
      </c>
      <c r="I122" s="31">
        <v>126.46629146184073</v>
      </c>
      <c r="J122" s="31">
        <v>143.09282106720542</v>
      </c>
      <c r="K122" s="31">
        <v>169.94772136684563</v>
      </c>
      <c r="L122" s="31">
        <v>141.34278480321206</v>
      </c>
      <c r="M122" s="31">
        <v>126.46310871042681</v>
      </c>
      <c r="N122" s="31">
        <v>130.93035480395133</v>
      </c>
      <c r="O122" s="31">
        <v>129.71024495561639</v>
      </c>
      <c r="P122" s="31">
        <v>108.6417509118087</v>
      </c>
      <c r="Q122" s="31">
        <v>168.48566069121821</v>
      </c>
      <c r="R122" s="31">
        <v>117.7904447830873</v>
      </c>
      <c r="S122" s="31">
        <v>130.93801424295785</v>
      </c>
      <c r="T122" s="31">
        <v>131.99939042379415</v>
      </c>
      <c r="U122" s="23"/>
      <c r="V122" s="43">
        <v>44713</v>
      </c>
      <c r="W122" s="31">
        <f t="shared" si="247"/>
        <v>2.2702467889269826</v>
      </c>
      <c r="X122" s="31">
        <f t="shared" si="248"/>
        <v>-3.8308254334130822</v>
      </c>
      <c r="Y122" s="31">
        <f t="shared" si="249"/>
        <v>3.5949938188726662</v>
      </c>
      <c r="Z122" s="31">
        <f t="shared" si="250"/>
        <v>8.09667600527942</v>
      </c>
      <c r="AA122" s="31">
        <f t="shared" si="251"/>
        <v>4.2250371862357667</v>
      </c>
      <c r="AB122" s="31">
        <f t="shared" si="252"/>
        <v>3.6824623698617813</v>
      </c>
      <c r="AC122" s="31">
        <f t="shared" si="253"/>
        <v>5.9748038533352457</v>
      </c>
      <c r="AD122" s="31">
        <f t="shared" si="254"/>
        <v>11.250686331383946</v>
      </c>
      <c r="AE122" s="31">
        <f t="shared" si="255"/>
        <v>2.8285687950085645</v>
      </c>
      <c r="AF122" s="31">
        <f t="shared" si="256"/>
        <v>8.1963742005780631</v>
      </c>
      <c r="AG122" s="31">
        <f t="shared" si="257"/>
        <v>4.7311361586394867</v>
      </c>
      <c r="AH122" s="31">
        <f t="shared" si="258"/>
        <v>3.7670818145572014</v>
      </c>
      <c r="AI122" s="31">
        <f t="shared" si="259"/>
        <v>6.1830690584834684</v>
      </c>
      <c r="AJ122" s="31">
        <f t="shared" si="260"/>
        <v>3.4978361365205757</v>
      </c>
      <c r="AK122" s="31">
        <f t="shared" si="261"/>
        <v>3.8253159809202799</v>
      </c>
      <c r="AL122" s="31">
        <f t="shared" si="262"/>
        <v>1.544340080830267</v>
      </c>
      <c r="AM122" s="31">
        <f t="shared" si="263"/>
        <v>5.5029241788791268</v>
      </c>
      <c r="AN122" s="31">
        <f t="shared" si="264"/>
        <v>-7.3170777173012311</v>
      </c>
      <c r="AO122" s="31">
        <f t="shared" si="265"/>
        <v>3.502870205412421</v>
      </c>
      <c r="AP122" s="23"/>
      <c r="AQ122" s="23"/>
      <c r="AR122" s="5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M122" s="57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</row>
    <row r="123" spans="1:84" s="59" customFormat="1" ht="15.75" hidden="1" x14ac:dyDescent="0.25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M123" s="57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</row>
    <row r="124" spans="1:84" s="59" customFormat="1" ht="15.75" hidden="1" x14ac:dyDescent="0.25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M124" s="57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</row>
    <row r="125" spans="1:84" s="59" customFormat="1" ht="15.75" hidden="1" x14ac:dyDescent="0.25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M125" s="57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</row>
    <row r="126" spans="1:84" s="59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M126" s="57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</row>
    <row r="127" spans="1:84" s="59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M127" s="57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</row>
    <row r="128" spans="1:84" s="59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M128" s="57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</row>
    <row r="129" spans="1:84" s="59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M129" s="57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</row>
    <row r="130" spans="1:84" s="59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M130" s="57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</row>
    <row r="131" spans="1:84" s="59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M131" s="57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</row>
    <row r="132" spans="1:84" s="59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7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M132" s="57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</row>
    <row r="133" spans="1:84" s="59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7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M133" s="57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</row>
    <row r="134" spans="1:84" s="59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7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M134" s="57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</row>
    <row r="135" spans="1:84" s="59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7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M135" s="57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</row>
    <row r="136" spans="1:84" s="59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7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M136" s="57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</row>
    <row r="137" spans="1:84" s="59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7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M137" s="57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</row>
    <row r="138" spans="1:84" s="59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7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M138" s="57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</row>
    <row r="139" spans="1:84" s="59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7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M139" s="57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</row>
    <row r="140" spans="1:84" s="59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7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</row>
    <row r="141" spans="1:84" s="59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7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M141" s="57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</row>
    <row r="142" spans="1:84" s="59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7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M142" s="57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</row>
    <row r="143" spans="1:84" s="59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7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</row>
    <row r="144" spans="1:84" s="59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7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</row>
    <row r="145" spans="1:84" s="59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7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</row>
    <row r="146" spans="1:84" s="59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7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M146" s="57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</row>
    <row r="147" spans="1:84" s="59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7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M147" s="57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</row>
    <row r="148" spans="1:84" s="59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7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M148" s="57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</row>
    <row r="149" spans="1:84" s="59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7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M149" s="57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</row>
    <row r="150" spans="1:84" s="59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7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M150" s="57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</row>
    <row r="151" spans="1:84" s="59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7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M151" s="57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</row>
    <row r="152" spans="1:84" s="59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7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M152" s="57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</row>
    <row r="153" spans="1:84" s="59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7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M153" s="57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</row>
    <row r="154" spans="1:84" s="59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7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M154" s="57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</row>
    <row r="155" spans="1:84" s="59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7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M155" s="57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</row>
    <row r="156" spans="1:84" s="59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7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M156" s="57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</row>
    <row r="157" spans="1:84" s="59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7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M157" s="57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</row>
    <row r="158" spans="1:84" s="59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7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M158" s="57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</row>
    <row r="159" spans="1:84" s="59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7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M159" s="57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</row>
    <row r="160" spans="1:84" s="59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7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M160" s="57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</row>
    <row r="161" spans="1:84" s="59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7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M161" s="57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</row>
    <row r="162" spans="1:84" s="59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7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M162" s="57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</row>
    <row r="163" spans="1:84" s="59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7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M163" s="57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</row>
    <row r="164" spans="1:84" s="59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7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M164" s="57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</row>
    <row r="165" spans="1:84" s="59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7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</row>
    <row r="166" spans="1:84" s="59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7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M166" s="57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</row>
    <row r="167" spans="1:84" s="59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7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</row>
    <row r="168" spans="1:84" s="59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7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M168" s="57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</row>
    <row r="169" spans="1:84" s="59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7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</row>
    <row r="170" spans="1:84" s="59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7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M170" s="57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</row>
    <row r="171" spans="1:84" s="59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7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M171" s="57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</row>
    <row r="172" spans="1:84" s="59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7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M172" s="57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</row>
    <row r="173" spans="1:84" s="59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7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M173" s="57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</row>
    <row r="174" spans="1:84" s="59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7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M174" s="57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</row>
    <row r="175" spans="1:84" s="59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7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M175" s="57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</row>
    <row r="176" spans="1:84" s="59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7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M176" s="57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</row>
    <row r="177" spans="1:84" s="59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7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M177" s="57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</row>
    <row r="178" spans="1:84" s="59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7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M178" s="57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</row>
    <row r="179" spans="1:84" s="59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7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M179" s="57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</row>
    <row r="180" spans="1:84" s="59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7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M180" s="57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</row>
    <row r="181" spans="1:84" s="59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7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M181" s="57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</row>
    <row r="182" spans="1:84" s="59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7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M182" s="57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</row>
    <row r="183" spans="1:84" s="59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7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M183" s="57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</row>
    <row r="184" spans="1:84" s="59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7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M184" s="57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</row>
    <row r="185" spans="1:84" s="59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7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M185" s="57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</row>
    <row r="186" spans="1:84" s="59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7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M186" s="57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</row>
    <row r="187" spans="1:84" s="59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7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M187" s="57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</row>
    <row r="188" spans="1:84" s="59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7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M188" s="57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</row>
    <row r="189" spans="1:84" s="59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7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M189" s="57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</row>
    <row r="190" spans="1:84" s="59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7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M190" s="57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</row>
    <row r="191" spans="1:84" s="59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7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M191" s="57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</row>
    <row r="192" spans="1:84" s="59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7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M192" s="57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</row>
    <row r="193" spans="1:84" s="59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7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M193" s="57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</row>
    <row r="194" spans="1:84" s="59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7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M194" s="57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</row>
    <row r="195" spans="1:84" s="59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7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M195" s="57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</row>
    <row r="196" spans="1:84" s="59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7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M196" s="57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</row>
    <row r="197" spans="1:84" s="59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7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M197" s="57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</row>
    <row r="198" spans="1:84" s="59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7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M198" s="57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</row>
    <row r="199" spans="1:84" s="59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7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M199" s="57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</row>
    <row r="200" spans="1:84" s="59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7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M200" s="57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</row>
    <row r="201" spans="1:84" s="59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7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M201" s="57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</row>
    <row r="202" spans="1:84" s="59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7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M202" s="57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</row>
    <row r="203" spans="1:84" s="59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M203" s="57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</row>
    <row r="204" spans="1:84" s="59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7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M204" s="57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</row>
    <row r="205" spans="1:84" s="59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7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M205" s="57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</row>
    <row r="206" spans="1:84" s="59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7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M206" s="57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</row>
    <row r="207" spans="1:84" s="59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7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M207" s="57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</row>
    <row r="208" spans="1:84" s="59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7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M208" s="57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</row>
    <row r="209" spans="1:84" s="59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7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M209" s="57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</row>
    <row r="210" spans="1:84" s="59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7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M210" s="57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</row>
    <row r="211" spans="1:84" s="59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M211" s="57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</row>
    <row r="212" spans="1:84" s="59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7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M212" s="57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</row>
    <row r="213" spans="1:84" s="59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7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M213" s="57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</row>
    <row r="214" spans="1:84" s="59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7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M214" s="57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</row>
    <row r="215" spans="1:84" s="59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7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M215" s="57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</row>
    <row r="216" spans="1:84" s="59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7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M216" s="57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</row>
    <row r="217" spans="1:84" s="59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7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M217" s="57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</row>
    <row r="218" spans="1:84" s="59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7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M218" s="57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</row>
    <row r="219" spans="1:84" s="59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7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M219" s="57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</row>
    <row r="220" spans="1:84" s="59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7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M220" s="57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</row>
    <row r="221" spans="1:84" s="59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7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M221" s="57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</row>
    <row r="222" spans="1:84" s="59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7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M222" s="57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</row>
    <row r="223" spans="1:84" s="59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7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M223" s="57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</row>
    <row r="224" spans="1:84" s="59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7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M224" s="57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</row>
    <row r="225" spans="1:84" s="59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7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M225" s="57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</row>
    <row r="226" spans="1:84" s="59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7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M226" s="57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</row>
    <row r="227" spans="1:84" s="59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7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M227" s="57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</row>
    <row r="228" spans="1:84" s="59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7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M228" s="57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</row>
    <row r="229" spans="1:84" s="59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7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M229" s="57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</row>
    <row r="230" spans="1:84" s="59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7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M230" s="57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</row>
    <row r="231" spans="1:84" s="59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7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M231" s="57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</row>
    <row r="232" spans="1:84" s="59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M232" s="57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</row>
    <row r="233" spans="1:84" s="59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7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M233" s="57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</row>
    <row r="234" spans="1:84" s="59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7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M234" s="57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</row>
    <row r="235" spans="1:84" s="59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7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M235" s="57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</row>
    <row r="236" spans="1:84" s="59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M236" s="57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</row>
    <row r="237" spans="1:84" s="59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7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M237" s="57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</row>
    <row r="238" spans="1:84" s="59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7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M238" s="57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</row>
    <row r="239" spans="1:84" s="59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7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M239" s="57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</row>
    <row r="240" spans="1:84" s="59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M240" s="57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</row>
    <row r="241" spans="1:84" s="59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7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M241" s="57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</row>
    <row r="242" spans="1:84" s="59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7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M242" s="57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</row>
    <row r="243" spans="1:84" s="59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7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M243" s="57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</row>
    <row r="244" spans="1:84" s="59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M244" s="57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</row>
    <row r="245" spans="1:84" s="59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7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M245" s="57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</row>
    <row r="246" spans="1:84" s="59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7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M246" s="57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</row>
    <row r="247" spans="1:84" s="59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7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M247" s="57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</row>
    <row r="248" spans="1:84" s="59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M248" s="57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</row>
    <row r="249" spans="1:84" s="59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7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M249" s="57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</row>
    <row r="250" spans="1:84" s="59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7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M250" s="57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</row>
    <row r="251" spans="1:84" s="59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7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M251" s="57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</row>
    <row r="252" spans="1:84" s="59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M252" s="57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</row>
    <row r="253" spans="1:84" s="59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7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M253" s="57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</row>
    <row r="254" spans="1:84" s="59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7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M254" s="57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</row>
    <row r="255" spans="1:84" s="59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7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M255" s="57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</row>
    <row r="256" spans="1:84" s="59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M256" s="57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</row>
    <row r="257" spans="1:84" s="59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7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M257" s="57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</row>
    <row r="258" spans="1:84" s="59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7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M258" s="57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</row>
    <row r="259" spans="1:84" s="59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7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M259" s="57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</row>
    <row r="260" spans="1:84" s="59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7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M260" s="57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</row>
    <row r="261" spans="1:84" s="59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7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M261" s="57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</row>
    <row r="262" spans="1:84" s="59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7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M262" s="57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</row>
    <row r="263" spans="1:84" s="59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7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M263" s="57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</row>
    <row r="264" spans="1:84" s="59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7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M264" s="57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</row>
    <row r="265" spans="1:84" s="59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7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M265" s="57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</row>
    <row r="266" spans="1:84" s="59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7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M266" s="57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</row>
    <row r="267" spans="1:84" s="59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7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M267" s="57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</row>
    <row r="268" spans="1:84" s="59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7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M268" s="57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</row>
    <row r="269" spans="1:84" s="59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7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M269" s="57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</row>
    <row r="270" spans="1:84" s="59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7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M270" s="57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</row>
    <row r="271" spans="1:84" s="59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7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M271" s="57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</row>
    <row r="272" spans="1:84" s="59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7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M272" s="57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</row>
    <row r="273" spans="1:84" s="59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7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M273" s="57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</row>
    <row r="274" spans="1:84" s="59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7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M274" s="57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</row>
    <row r="275" spans="1:84" s="59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7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M275" s="57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</row>
    <row r="276" spans="1:84" s="59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7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M276" s="57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</row>
    <row r="277" spans="1:84" s="59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7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M277" s="57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</row>
    <row r="278" spans="1:84" s="59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7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M278" s="57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</row>
    <row r="279" spans="1:84" s="59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7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M279" s="57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</row>
    <row r="280" spans="1:84" s="59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7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M280" s="57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</row>
    <row r="281" spans="1:84" s="59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7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M281" s="57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</row>
    <row r="282" spans="1:84" s="59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7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M282" s="57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</row>
    <row r="283" spans="1:84" s="59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7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M283" s="57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</row>
    <row r="284" spans="1:84" s="59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7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M284" s="57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</row>
    <row r="285" spans="1:84" s="59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7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M285" s="57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</row>
    <row r="286" spans="1:84" s="59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7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M286" s="57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</row>
    <row r="287" spans="1:84" s="59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7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M287" s="57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</row>
    <row r="288" spans="1:84" s="59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7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M288" s="57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</row>
    <row r="289" spans="1:84" s="59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7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M289" s="57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</row>
    <row r="290" spans="1:84" s="59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7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M290" s="57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</row>
    <row r="291" spans="1:84" s="59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7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M291" s="57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</row>
    <row r="292" spans="1:84" s="59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7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M292" s="57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</row>
    <row r="293" spans="1:84" s="59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7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M293" s="57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</row>
    <row r="294" spans="1:84" s="59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7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M294" s="57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</row>
    <row r="295" spans="1:84" s="59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7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M295" s="57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</row>
    <row r="296" spans="1:84" s="59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7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M296" s="57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</row>
    <row r="297" spans="1:84" s="59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7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M297" s="57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</row>
    <row r="298" spans="1:84" s="59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7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M298" s="57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</row>
    <row r="299" spans="1:84" s="59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M299" s="57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</row>
    <row r="300" spans="1:84" s="59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7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M300" s="57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</row>
    <row r="301" spans="1:84" s="59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7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M301" s="57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</row>
    <row r="302" spans="1:84" s="59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7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M302" s="57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</row>
    <row r="303" spans="1:84" s="59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M303" s="57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</row>
    <row r="304" spans="1:84" s="59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7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M304" s="57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</row>
    <row r="305" spans="1:84" s="59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7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M305" s="57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</row>
    <row r="306" spans="1:84" s="59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7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M306" s="57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</row>
    <row r="307" spans="1:84" s="59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M307" s="57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</row>
    <row r="308" spans="1:84" s="59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7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M308" s="57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</row>
    <row r="309" spans="1:84" s="59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7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M309" s="57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</row>
    <row r="310" spans="1:84" s="59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7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M310" s="57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</row>
    <row r="311" spans="1:84" s="59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7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M311" s="57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</row>
    <row r="312" spans="1:84" s="59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7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M312" s="57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</row>
    <row r="313" spans="1:84" s="59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7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M313" s="57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</row>
    <row r="314" spans="1:84" s="59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7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M314" s="57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</row>
    <row r="315" spans="1:84" s="59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7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M315" s="57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</row>
    <row r="316" spans="1:84" s="59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7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M316" s="57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</row>
    <row r="317" spans="1:84" s="59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7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M317" s="57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</row>
    <row r="318" spans="1:84" s="59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7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M318" s="57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</row>
    <row r="319" spans="1:84" s="59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7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M319" s="57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</row>
    <row r="320" spans="1:84" s="59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7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M320" s="57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</row>
    <row r="321" spans="1:84" s="59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7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M321" s="57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</row>
    <row r="322" spans="1:84" s="59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7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M322" s="57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</row>
    <row r="323" spans="1:84" s="59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7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M323" s="57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</row>
    <row r="324" spans="1:84" s="59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7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M324" s="57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</row>
    <row r="325" spans="1:84" s="59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7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M325" s="57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</row>
    <row r="326" spans="1:84" s="59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7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M326" s="57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</row>
    <row r="327" spans="1:84" s="59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7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M327" s="57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</row>
    <row r="328" spans="1:84" s="59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7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M328" s="57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</row>
    <row r="329" spans="1:84" s="59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7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M329" s="57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</row>
    <row r="330" spans="1:84" s="59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7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M330" s="57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</row>
    <row r="331" spans="1:84" s="59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7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M331" s="57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</row>
    <row r="332" spans="1:84" s="59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7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M332" s="57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</row>
    <row r="333" spans="1:84" s="59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7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M333" s="57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</row>
    <row r="334" spans="1:84" s="59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7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M334" s="57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</row>
    <row r="335" spans="1:84" s="59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7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M335" s="57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</row>
    <row r="336" spans="1:84" s="59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7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M336" s="57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</row>
    <row r="337" spans="1:84" s="59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7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M337" s="57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</row>
    <row r="338" spans="1:84" s="59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7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M338" s="57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</row>
    <row r="339" spans="1:84" s="59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7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M339" s="57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</row>
    <row r="340" spans="1:84" s="59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7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M340" s="57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</row>
    <row r="341" spans="1:84" s="59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7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M341" s="57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</row>
    <row r="342" spans="1:84" s="59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7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M342" s="57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</row>
    <row r="343" spans="1:84" s="59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7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M343" s="57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</row>
    <row r="344" spans="1:84" s="59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7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M344" s="57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</row>
    <row r="345" spans="1:84" s="59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7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M345" s="57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</row>
    <row r="346" spans="1:84" s="59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7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M346" s="57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</row>
    <row r="347" spans="1:84" s="59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7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M347" s="57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</row>
    <row r="348" spans="1:84" s="59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7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M348" s="57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</row>
    <row r="349" spans="1:84" s="59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7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M349" s="57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</row>
    <row r="350" spans="1:84" s="59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7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M350" s="57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</row>
    <row r="351" spans="1:84" s="59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7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M351" s="57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</row>
    <row r="352" spans="1:84" s="59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7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M352" s="57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</row>
    <row r="353" spans="1:84" s="59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7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M353" s="57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</row>
    <row r="354" spans="1:84" s="59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7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M354" s="57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</row>
    <row r="355" spans="1:84" s="59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7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M355" s="57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</row>
    <row r="356" spans="1:84" s="59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7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M356" s="57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</row>
    <row r="357" spans="1:84" s="59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7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M357" s="57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</row>
    <row r="358" spans="1:84" s="59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7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M358" s="57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</row>
    <row r="359" spans="1:84" s="59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7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M359" s="57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</row>
    <row r="360" spans="1:84" s="59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7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M360" s="57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</row>
    <row r="361" spans="1:84" s="59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7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M361" s="57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</row>
    <row r="362" spans="1:84" s="59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7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M362" s="57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</row>
    <row r="363" spans="1:84" s="59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7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M363" s="57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</row>
    <row r="364" spans="1:84" s="59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7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M364" s="57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</row>
    <row r="365" spans="1:84" s="59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7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M365" s="57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</row>
    <row r="366" spans="1:84" s="59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7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M366" s="57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</row>
    <row r="367" spans="1:84" s="59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7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M367" s="57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</row>
    <row r="368" spans="1:84" s="59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7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M368" s="57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</row>
    <row r="369" spans="1:84" s="59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7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M369" s="57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</row>
    <row r="370" spans="1:84" s="59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7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M370" s="57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</row>
    <row r="371" spans="1:84" s="59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7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M371" s="57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</row>
    <row r="372" spans="1:84" s="59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7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M372" s="57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</row>
    <row r="373" spans="1:84" s="59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7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M373" s="57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</row>
    <row r="374" spans="1:84" s="59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7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M374" s="57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</row>
    <row r="375" spans="1:84" s="59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7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M375" s="57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</row>
    <row r="376" spans="1:84" s="59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7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M376" s="57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</row>
    <row r="377" spans="1:84" s="59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7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M377" s="57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</row>
    <row r="378" spans="1:84" s="59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7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M378" s="57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</row>
    <row r="379" spans="1:84" s="59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7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M379" s="57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</row>
    <row r="380" spans="1:84" s="59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7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M380" s="57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</row>
    <row r="381" spans="1:84" s="59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7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M381" s="57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</row>
    <row r="382" spans="1:84" s="59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7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M382" s="57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</row>
    <row r="383" spans="1:84" s="59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7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M383" s="57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</row>
    <row r="384" spans="1:84" s="59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7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M384" s="57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</row>
    <row r="385" spans="1:84" s="59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7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M385" s="57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</row>
    <row r="386" spans="1:84" s="59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7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M386" s="57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</row>
    <row r="387" spans="1:84" s="59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7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M387" s="57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</row>
    <row r="388" spans="1:84" s="59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7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M388" s="57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</row>
    <row r="389" spans="1:84" s="59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7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M389" s="57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</row>
    <row r="390" spans="1:84" s="59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7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M390" s="57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</row>
    <row r="391" spans="1:84" s="59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7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M391" s="57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</row>
    <row r="392" spans="1:84" s="59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7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M392" s="57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</row>
    <row r="393" spans="1:84" s="59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7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M393" s="57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</row>
    <row r="394" spans="1:84" s="59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7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M394" s="57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</row>
    <row r="395" spans="1:84" s="59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7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M395" s="57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</row>
    <row r="396" spans="1:84" s="59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7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M396" s="57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</row>
    <row r="397" spans="1:84" s="59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7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M397" s="57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</row>
    <row r="398" spans="1:84" s="59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7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M398" s="57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</row>
    <row r="399" spans="1:84" s="59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7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M399" s="57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</row>
    <row r="400" spans="1:84" s="59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7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M400" s="57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</row>
    <row r="401" spans="1:84" s="59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7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M401" s="57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</row>
    <row r="402" spans="1:84" s="59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7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M402" s="57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</row>
    <row r="403" spans="1:84" s="59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7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M403" s="57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</row>
    <row r="404" spans="1:84" s="59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7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M404" s="57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</row>
    <row r="405" spans="1:84" s="59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7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M405" s="57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</row>
    <row r="406" spans="1:84" s="59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7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M406" s="57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</row>
    <row r="407" spans="1:84" s="59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7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M407" s="57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</row>
    <row r="408" spans="1:84" s="59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7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M408" s="57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</row>
    <row r="409" spans="1:84" s="59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7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M409" s="57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</row>
    <row r="410" spans="1:84" s="59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7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M410" s="57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</row>
    <row r="411" spans="1:84" s="59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7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M411" s="57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</row>
    <row r="412" spans="1:84" s="59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7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M412" s="57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</row>
    <row r="413" spans="1:84" s="59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7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M413" s="57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</row>
    <row r="414" spans="1:84" s="59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7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M414" s="57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</row>
    <row r="415" spans="1:84" s="59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7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M415" s="57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</row>
    <row r="416" spans="1:84" s="59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7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M416" s="57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</row>
    <row r="417" spans="1:84" s="59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7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M417" s="57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</row>
    <row r="418" spans="1:84" s="59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7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M418" s="57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</row>
    <row r="419" spans="1:84" s="59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7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M419" s="57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</row>
    <row r="420" spans="1:84" s="59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7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M420" s="57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</row>
    <row r="421" spans="1:84" s="59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7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M421" s="57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</row>
    <row r="422" spans="1:84" s="59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7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M422" s="57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</row>
    <row r="423" spans="1:84" s="59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7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M423" s="57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</row>
    <row r="424" spans="1:84" s="59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7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M424" s="57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</row>
    <row r="425" spans="1:84" s="59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7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M425" s="57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</row>
    <row r="426" spans="1:84" s="59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7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M426" s="57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</row>
    <row r="427" spans="1:84" s="59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7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M427" s="57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</row>
    <row r="428" spans="1:84" s="59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7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M428" s="57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</row>
    <row r="429" spans="1:84" s="59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7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M429" s="57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</row>
    <row r="430" spans="1:84" s="59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7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M430" s="57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</row>
    <row r="431" spans="1:84" s="59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7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M431" s="57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</row>
    <row r="432" spans="1:84" s="59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7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M432" s="57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</row>
    <row r="433" spans="1:84" s="59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7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M433" s="57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</row>
    <row r="434" spans="1:84" s="59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7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M434" s="57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</row>
    <row r="435" spans="1:84" s="59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7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M435" s="57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</row>
    <row r="436" spans="1:84" s="59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7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M436" s="57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</row>
    <row r="437" spans="1:84" s="59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7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M437" s="57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</row>
    <row r="438" spans="1:84" s="59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7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M438" s="57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</row>
    <row r="439" spans="1:84" s="59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7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M439" s="57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</row>
    <row r="440" spans="1:84" s="59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7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M440" s="57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</row>
    <row r="441" spans="1:84" ht="14.25" x14ac:dyDescent="0.2">
      <c r="A441" s="60" t="s">
        <v>5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V441" s="60" t="s">
        <v>5</v>
      </c>
      <c r="W441" s="60" t="s">
        <v>5</v>
      </c>
      <c r="X441" s="60" t="s">
        <v>5</v>
      </c>
      <c r="Y441" s="60" t="s">
        <v>5</v>
      </c>
      <c r="Z441" s="60" t="s">
        <v>5</v>
      </c>
      <c r="AA441" s="60" t="s">
        <v>5</v>
      </c>
      <c r="AB441" s="60" t="s">
        <v>5</v>
      </c>
      <c r="AC441" s="60" t="s">
        <v>5</v>
      </c>
      <c r="AD441" s="60" t="s">
        <v>5</v>
      </c>
      <c r="AE441" s="60" t="s">
        <v>5</v>
      </c>
      <c r="AF441" s="60" t="s">
        <v>5</v>
      </c>
      <c r="AG441" s="60" t="s">
        <v>5</v>
      </c>
      <c r="AH441" s="60" t="s">
        <v>5</v>
      </c>
      <c r="AI441" s="60" t="s">
        <v>5</v>
      </c>
      <c r="AJ441" s="60" t="s">
        <v>5</v>
      </c>
      <c r="AK441" s="60" t="s">
        <v>5</v>
      </c>
      <c r="AL441" s="60" t="s">
        <v>5</v>
      </c>
      <c r="AM441" s="60" t="s">
        <v>5</v>
      </c>
      <c r="AN441" s="60" t="s">
        <v>5</v>
      </c>
      <c r="AO441" s="60" t="s">
        <v>5</v>
      </c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</row>
    <row r="450" spans="23:41" x14ac:dyDescent="0.2"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</row>
    <row r="451" spans="23:41" x14ac:dyDescent="0.2"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José Nery Castillo Hernandez</cp:lastModifiedBy>
  <cp:lastPrinted>2019-03-07T17:16:41Z</cp:lastPrinted>
  <dcterms:created xsi:type="dcterms:W3CDTF">2012-01-31T14:51:01Z</dcterms:created>
  <dcterms:modified xsi:type="dcterms:W3CDTF">2022-10-31T20:13:18Z</dcterms:modified>
</cp:coreProperties>
</file>