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Proyecto nuevo IMAE\1.Informes IMAE\2024\12-24\"/>
    </mc:Choice>
  </mc:AlternateContent>
  <xr:revisionPtr revIDLastSave="0" documentId="13_ncr:1_{A27734BB-820B-4FFE-8CDD-39A713494D67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9" i="24" l="1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C440" i="9" l="1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<sst xmlns="http://schemas.openxmlformats.org/spreadsheetml/2006/main" count="208" uniqueCount="71">
  <si>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</si>
  <si>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</si>
  <si>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</si>
  <si>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</si>
  <si>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</si>
  <si>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</si>
  <si>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</si>
  <si>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</si>
  <si>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</si>
  <si>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</si>
  <si>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</si>
  <si>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</si>
  <si>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</si>
  <si>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</si>
  <si>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</si>
  <si>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</si>
  <si>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</si>
  <si>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</si>
  <si>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</si>
  <si>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</si>
  <si>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</si>
  <si>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</si>
  <si>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</si>
  <si>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</si>
  <si>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</si>
  <si>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</si>
  <si>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</si>
  <si>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</si>
  <si>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</si>
  <si>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</si>
  <si>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</si>
  <si>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</si>
  <si>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</si>
  <si>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</si>
  <si>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</si>
  <si>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</si>
  <si>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</si>
  <si>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</si>
  <si>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</si>
  <si>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</si>
  <si>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</si>
  <si>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</si>
  <si>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</si>
  <si>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</si>
  <si>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</si>
  <si>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</si>
  <si>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</si>
  <si>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</si>
  <si>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</si>
  <si>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</si>
  <si>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</si>
  <si>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</si>
  <si>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</si>
  <si>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</si>
  <si>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</si>
  <si>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</si>
  <si>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</si>
  <si>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</si>
  <si>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</si>
  <si>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</si>
  <si>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</si>
  <si>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</si>
  <si>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</si>
  <si>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</si>
  <si>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</si>
  <si>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</si>
  <si>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r>
      <t>Índice Mensual de la Actividad Económica (IMAE)</t>
    </r>
    <r>
      <rPr>
        <b/>
        <vertAlign val="superscript"/>
        <sz val="12"/>
        <color rgb="FF1A2D4F"/>
        <rFont val="Century Schoolbook"/>
        <family val="1"/>
      </rPr>
      <t>1/</t>
    </r>
  </si>
  <si>
    <t>Cuadro de la serie agregada del IMAE: índice original.</t>
  </si>
  <si>
    <t>Variación Interanual acumulada</t>
  </si>
  <si>
    <t>ÍNDICE MENSUAL DE LA ACTIVIDAD ECONÓMICA. AÑOS 2013 - 2024</t>
  </si>
  <si>
    <t>Índice mensual, serie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</si>
</sst>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6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  <font>
      <b/>
      <sz val="12"/>
      <color rgb="FF1A2D4F"/>
      <name val="Century Schoolbook"/>
      <family val="1"/>
    </font>
    <font>
      <b/>
      <sz val="11"/>
      <color rgb="FF1A2D4F"/>
      <name val="Century Schoolbook"/>
      <family val="1"/>
    </font>
    <font>
      <b/>
      <sz val="10"/>
      <color rgb="FF1A2D4F"/>
      <name val="Century Schoolbook"/>
      <family val="1"/>
    </font>
    <font>
      <b/>
      <vertAlign val="superscript"/>
      <sz val="12"/>
      <color rgb="FF1A2D4F"/>
      <name val="Century Schoolbook"/>
      <family val="1"/>
    </font>
    <font>
      <sz val="12"/>
      <color rgb="FF1A2D4F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CD3F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91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0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2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1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3" borderId="6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3" borderId="2" xfId="0" applyNumberFormat="1" applyFont="1" applyFill="1" applyBorder="1" applyAlignment="1">
      <alignment horizontal="center" vertical="center"/>
    </xf>
    <xf numFmtId="17" fontId="22" fillId="3" borderId="4" xfId="0" applyNumberFormat="1" applyFont="1" applyFill="1" applyBorder="1" applyAlignment="1">
      <alignment horizontal="center" vertical="center"/>
    </xf>
    <xf numFmtId="17" fontId="22" fillId="3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2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2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7" xfId="0" applyFont="1" applyBorder="1"/>
    <xf numFmtId="0" fontId="28" fillId="0" borderId="0" xfId="0" applyFont="1" applyFill="1" applyBorder="1"/>
    <xf numFmtId="0" fontId="29" fillId="0" borderId="0" xfId="0" applyFont="1" applyAlignment="1">
      <alignment wrapText="1"/>
    </xf>
    <xf numFmtId="165" fontId="18" fillId="0" borderId="0" xfId="0" applyNumberFormat="1" applyFont="1"/>
    <xf numFmtId="0" fontId="16" fillId="0" borderId="7" xfId="0" applyFont="1" applyBorder="1"/>
    <xf numFmtId="0" fontId="17" fillId="0" borderId="7" xfId="0" applyFont="1" applyBorder="1"/>
    <xf numFmtId="3" fontId="30" fillId="5" borderId="18" xfId="16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165" fontId="22" fillId="7" borderId="6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center" vertical="center"/>
    </xf>
    <xf numFmtId="3" fontId="30" fillId="5" borderId="13" xfId="16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/>
    <xf numFmtId="0" fontId="32" fillId="0" borderId="0" xfId="0" applyFont="1" applyFill="1" applyBorder="1"/>
    <xf numFmtId="0" fontId="35" fillId="0" borderId="0" xfId="0" applyFont="1"/>
    <xf numFmtId="3" fontId="30" fillId="5" borderId="20" xfId="16" applyNumberFormat="1" applyFont="1" applyFill="1" applyBorder="1" applyAlignment="1">
      <alignment horizontal="center" vertical="center" wrapText="1"/>
    </xf>
    <xf numFmtId="17" fontId="30" fillId="6" borderId="19" xfId="3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11" xfId="5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center" vertical="center" wrapText="1"/>
    </xf>
    <xf numFmtId="3" fontId="30" fillId="5" borderId="15" xfId="16" applyNumberFormat="1" applyFont="1" applyFill="1" applyBorder="1" applyAlignment="1">
      <alignment horizontal="center" vertical="center" wrapText="1"/>
    </xf>
    <xf numFmtId="3" fontId="30" fillId="5" borderId="16" xfId="16" applyNumberFormat="1" applyFont="1" applyFill="1" applyBorder="1" applyAlignment="1">
      <alignment horizontal="center" vertical="center" wrapText="1"/>
    </xf>
    <xf numFmtId="3" fontId="30" fillId="5" borderId="17" xfId="16" applyNumberFormat="1" applyFont="1" applyFill="1" applyBorder="1" applyAlignment="1">
      <alignment horizontal="center" vertical="center" wrapText="1"/>
    </xf>
    <xf numFmtId="3" fontId="30" fillId="5" borderId="7" xfId="16" applyNumberFormat="1" applyFont="1" applyFill="1" applyBorder="1" applyAlignment="1">
      <alignment horizontal="center" vertical="center" wrapText="1"/>
    </xf>
    <xf numFmtId="3" fontId="30" fillId="5" borderId="1" xfId="16" applyNumberFormat="1" applyFont="1" applyFill="1" applyBorder="1" applyAlignment="1">
      <alignment horizontal="center" vertical="center" wrapText="1"/>
    </xf>
    <xf numFmtId="3" fontId="30" fillId="5" borderId="14" xfId="16" applyNumberFormat="1" applyFont="1" applyFill="1" applyBorder="1" applyAlignment="1">
      <alignment horizontal="center" vertical="center" wrapText="1"/>
    </xf>
    <xf numFmtId="3" fontId="30" fillId="5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558ED5"/>
      <color rgb="FF1B20CE"/>
      <color rgb="FF9CD3F4"/>
      <color rgb="FF494949"/>
      <color rgb="FF1A2D4F"/>
      <color rgb="FF9CD390"/>
      <color rgb="FFE5E5E5"/>
      <color rgb="FFBCBCBC"/>
      <color rgb="FF757575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2020 - Diciembre 2024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4.6747549650060366E-2"/>
          <c:y val="0.16442701517028582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9CD3F4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2.2035076861278445E-2"/>
                  <c:y val="4.0641782896819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0"/>
              <c:layout>
                <c:manualLayout>
                  <c:x val="2.4887889013873159E-2"/>
                  <c:y val="4.643691853193086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58ED5"/>
                      </a:solidFill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F-4399-92E7-5E9D0D5BBA4D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558ED5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0"/>
                <c:pt idx="0">
                  <c:v>4.28304513597854</c:v>
                </c:pt>
                <c:pt idx="1">
                  <c:v>3.2867604513915865</c:v>
                </c:pt>
                <c:pt idx="2">
                  <c:v>0.81713334092499679</c:v>
                </c:pt>
                <c:pt idx="3">
                  <c:v>-1.7886837173893326</c:v>
                </c:pt>
                <c:pt idx="4">
                  <c:v>-3.4873775467386139</c:v>
                </c:pt>
                <c:pt idx="5">
                  <c:v>-4.1990783468456527</c:v>
                </c:pt>
                <c:pt idx="6">
                  <c:v>-4.1524115827554198</c:v>
                </c:pt>
                <c:pt idx="7">
                  <c:v>-3.7732995948212817</c:v>
                </c:pt>
                <c:pt idx="8">
                  <c:v>-3.2723583099884905</c:v>
                </c:pt>
                <c:pt idx="9">
                  <c:v>-2.7218413819580434</c:v>
                </c:pt>
                <c:pt idx="10">
                  <c:v>-2.3499314708070074</c:v>
                </c:pt>
                <c:pt idx="11">
                  <c:v>-1.7855519466130119</c:v>
                </c:pt>
                <c:pt idx="12">
                  <c:v>1.3281244873696352</c:v>
                </c:pt>
                <c:pt idx="13">
                  <c:v>1.8687434599444117</c:v>
                </c:pt>
                <c:pt idx="14">
                  <c:v>4.4804066213759626</c:v>
                </c:pt>
                <c:pt idx="15">
                  <c:v>7.0421042166135521</c:v>
                </c:pt>
                <c:pt idx="16">
                  <c:v>8.841385136245222</c:v>
                </c:pt>
                <c:pt idx="17">
                  <c:v>9.7325593562152051</c:v>
                </c:pt>
                <c:pt idx="18">
                  <c:v>9.9145175975444033</c:v>
                </c:pt>
                <c:pt idx="19">
                  <c:v>9.6473392162076408</c:v>
                </c:pt>
                <c:pt idx="20">
                  <c:v>9.2208800227991503</c:v>
                </c:pt>
                <c:pt idx="21">
                  <c:v>8.7158474069466223</c:v>
                </c:pt>
                <c:pt idx="22">
                  <c:v>8.4501326576505846</c:v>
                </c:pt>
                <c:pt idx="23">
                  <c:v>8.0332677107224413</c:v>
                </c:pt>
                <c:pt idx="24">
                  <c:v>4.6634504246229511</c:v>
                </c:pt>
                <c:pt idx="25">
                  <c:v>4.6798787443528909</c:v>
                </c:pt>
                <c:pt idx="26">
                  <c:v>4.7334910978509726</c:v>
                </c:pt>
                <c:pt idx="27">
                  <c:v>4.7833805945707724</c:v>
                </c:pt>
                <c:pt idx="28">
                  <c:v>4.8385702974407963</c:v>
                </c:pt>
                <c:pt idx="29">
                  <c:v>4.743634130776897</c:v>
                </c:pt>
                <c:pt idx="30">
                  <c:v>4.5350203099720403</c:v>
                </c:pt>
                <c:pt idx="31">
                  <c:v>4.5534942822122844</c:v>
                </c:pt>
                <c:pt idx="32">
                  <c:v>4.4743879483973785</c:v>
                </c:pt>
                <c:pt idx="33">
                  <c:v>4.3868904076331887</c:v>
                </c:pt>
                <c:pt idx="34">
                  <c:v>4.2885536512029319</c:v>
                </c:pt>
                <c:pt idx="35">
                  <c:v>4.2001558958630625</c:v>
                </c:pt>
                <c:pt idx="36">
                  <c:v>3.303982651132614</c:v>
                </c:pt>
                <c:pt idx="37">
                  <c:v>4.0275885691174835</c:v>
                </c:pt>
                <c:pt idx="38">
                  <c:v>4.0055627612054252</c:v>
                </c:pt>
                <c:pt idx="39">
                  <c:v>3.8790829575094676</c:v>
                </c:pt>
                <c:pt idx="40">
                  <c:v>3.8631462246601131</c:v>
                </c:pt>
                <c:pt idx="41">
                  <c:v>4.0610772885494697</c:v>
                </c:pt>
                <c:pt idx="42">
                  <c:v>4.1943783428004764</c:v>
                </c:pt>
                <c:pt idx="43">
                  <c:v>4.1206204962745687</c:v>
                </c:pt>
                <c:pt idx="44">
                  <c:v>4.0483172543762151</c:v>
                </c:pt>
                <c:pt idx="45">
                  <c:v>3.7744084967830389</c:v>
                </c:pt>
                <c:pt idx="46">
                  <c:v>3.647789214686199</c:v>
                </c:pt>
                <c:pt idx="47">
                  <c:v>3.5267856310119896</c:v>
                </c:pt>
                <c:pt idx="48">
                  <c:v>4.2526841680168701</c:v>
                </c:pt>
                <c:pt idx="49">
                  <c:v>3.6208898116214812</c:v>
                </c:pt>
                <c:pt idx="50">
                  <c:v>3.1141891447191199</c:v>
                </c:pt>
                <c:pt idx="51">
                  <c:v>3.3177232436456308</c:v>
                </c:pt>
                <c:pt idx="52">
                  <c:v>3.535745247978042</c:v>
                </c:pt>
                <c:pt idx="53">
                  <c:v>3.4301652083072725</c:v>
                </c:pt>
                <c:pt idx="54">
                  <c:v>3.3452688192814577</c:v>
                </c:pt>
                <c:pt idx="55">
                  <c:v>3.4215794378269209</c:v>
                </c:pt>
                <c:pt idx="56">
                  <c:v>3.4553116943963431</c:v>
                </c:pt>
                <c:pt idx="57">
                  <c:v>3.7269943968850043</c:v>
                </c:pt>
                <c:pt idx="58">
                  <c:v>3.7053414110201714</c:v>
                </c:pt>
                <c:pt idx="59">
                  <c:v>3.6787102366101294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4-4672-A12B-5B309F4F1A4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0"/>
                <c:pt idx="0">
                  <c:v>4.28304513597854</c:v>
                </c:pt>
                <c:pt idx="1">
                  <c:v>2.2965867851185067</c:v>
                </c:pt>
                <c:pt idx="2">
                  <c:v>-3.9793497757496681</c:v>
                </c:pt>
                <c:pt idx="3">
                  <c:v>-9.5771935078202546</c:v>
                </c:pt>
                <c:pt idx="4">
                  <c:v>-10.278977167856468</c:v>
                </c:pt>
                <c:pt idx="5">
                  <c:v>-7.8501128998480283</c:v>
                </c:pt>
                <c:pt idx="6">
                  <c:v>-3.8722490729109325</c:v>
                </c:pt>
                <c:pt idx="7">
                  <c:v>-1.09541276938576</c:v>
                </c:pt>
                <c:pt idx="8">
                  <c:v>0.80510933130749152</c:v>
                </c:pt>
                <c:pt idx="9">
                  <c:v>2.2238384782977079</c:v>
                </c:pt>
                <c:pt idx="10">
                  <c:v>1.2418005902431872</c:v>
                </c:pt>
                <c:pt idx="11">
                  <c:v>4.0641537096631737</c:v>
                </c:pt>
                <c:pt idx="12">
                  <c:v>1.3281244873696352</c:v>
                </c:pt>
                <c:pt idx="13">
                  <c:v>2.4164800600976264</c:v>
                </c:pt>
                <c:pt idx="14">
                  <c:v>9.9365869180999482</c:v>
                </c:pt>
                <c:pt idx="15">
                  <c:v>15.578895631487839</c:v>
                </c:pt>
                <c:pt idx="16">
                  <c:v>16.715890017858669</c:v>
                </c:pt>
                <c:pt idx="17">
                  <c:v>14.520738743426989</c:v>
                </c:pt>
                <c:pt idx="18">
                  <c:v>11.003184370952312</c:v>
                </c:pt>
                <c:pt idx="19">
                  <c:v>7.8184358006546262</c:v>
                </c:pt>
                <c:pt idx="20">
                  <c:v>5.9073246827041572</c:v>
                </c:pt>
                <c:pt idx="21">
                  <c:v>4.4227260609968226</c:v>
                </c:pt>
                <c:pt idx="22">
                  <c:v>5.984449198154735</c:v>
                </c:pt>
                <c:pt idx="23">
                  <c:v>3.9788402142767865</c:v>
                </c:pt>
                <c:pt idx="24">
                  <c:v>4.6634504246229511</c:v>
                </c:pt>
                <c:pt idx="25">
                  <c:v>4.696346476110989</c:v>
                </c:pt>
                <c:pt idx="26">
                  <c:v>4.8372762249862831</c:v>
                </c:pt>
                <c:pt idx="27">
                  <c:v>4.9336713426298786</c:v>
                </c:pt>
                <c:pt idx="28">
                  <c:v>5.0600872609799552</c:v>
                </c:pt>
                <c:pt idx="29">
                  <c:v>4.2588488680426622</c:v>
                </c:pt>
                <c:pt idx="30">
                  <c:v>3.3011588874280164</c:v>
                </c:pt>
                <c:pt idx="31">
                  <c:v>4.68241175239352</c:v>
                </c:pt>
                <c:pt idx="32">
                  <c:v>3.8380320054518506</c:v>
                </c:pt>
                <c:pt idx="33">
                  <c:v>3.608925102760054</c:v>
                </c:pt>
                <c:pt idx="34">
                  <c:v>3.3525269288332566</c:v>
                </c:pt>
                <c:pt idx="35">
                  <c:v>3.3034283383042862</c:v>
                </c:pt>
                <c:pt idx="36">
                  <c:v>3.303982651132614</c:v>
                </c:pt>
                <c:pt idx="37">
                  <c:v>4.7527025336485167</c:v>
                </c:pt>
                <c:pt idx="38">
                  <c:v>3.9629882590291032</c:v>
                </c:pt>
                <c:pt idx="39">
                  <c:v>3.4987928586047019</c:v>
                </c:pt>
                <c:pt idx="40">
                  <c:v>3.7993488400704507</c:v>
                </c:pt>
                <c:pt idx="41">
                  <c:v>5.0774192123558208</c:v>
                </c:pt>
                <c:pt idx="42">
                  <c:v>4.9938063089257412</c:v>
                </c:pt>
                <c:pt idx="43">
                  <c:v>3.6066386211884662</c:v>
                </c:pt>
                <c:pt idx="44">
                  <c:v>3.4626799666828987</c:v>
                </c:pt>
                <c:pt idx="45">
                  <c:v>1.3186651970757453</c:v>
                </c:pt>
                <c:pt idx="46">
                  <c:v>2.4304907447717028</c:v>
                </c:pt>
                <c:pt idx="47">
                  <c:v>2.287591289929523</c:v>
                </c:pt>
                <c:pt idx="48">
                  <c:v>4.2526841680168701</c:v>
                </c:pt>
                <c:pt idx="49">
                  <c:v>2.9965346161235402</c:v>
                </c:pt>
                <c:pt idx="50">
                  <c:v>2.1341600158943095</c:v>
                </c:pt>
                <c:pt idx="51">
                  <c:v>3.9326909326939727</c:v>
                </c:pt>
                <c:pt idx="52">
                  <c:v>4.4091939187676843</c:v>
                </c:pt>
                <c:pt idx="53">
                  <c:v>2.8942947955806915</c:v>
                </c:pt>
                <c:pt idx="54">
                  <c:v>2.8406544555565461</c:v>
                </c:pt>
                <c:pt idx="55">
                  <c:v>3.9563669456056658</c:v>
                </c:pt>
                <c:pt idx="56">
                  <c:v>3.7302715993742623</c:v>
                </c:pt>
                <c:pt idx="57">
                  <c:v>6.228403002462656</c:v>
                </c:pt>
                <c:pt idx="58">
                  <c:v>3.494441675615974</c:v>
                </c:pt>
                <c:pt idx="59">
                  <c:v>3.4023544269044805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0.IMAE2013/Proyecto%20nuevo%20IMAE/1.Informes%20IMAE/2023/2-23/Cuadros%20con%20macro/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/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8" t="s">
        <v>20</v>
      </c>
      <c r="C13" s="79"/>
      <c r="D13" s="9"/>
    </row>
    <row r="14" spans="1:5" s="10" customFormat="1" ht="20.100000000000001" customHeight="1" x14ac:dyDescent="0.2">
      <c r="B14" s="80" t="s">
        <v>21</v>
      </c>
      <c r="C14" s="81"/>
      <c r="D14" s="11"/>
    </row>
    <row r="15" spans="1:5" s="12" customFormat="1" ht="20.100000000000001" customHeight="1" x14ac:dyDescent="0.2">
      <c r="B15" s="82" t="s">
        <v>22</v>
      </c>
      <c r="C15" s="83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69</v>
      </c>
      <c r="D17" s="2"/>
    </row>
    <row r="18" spans="1:4" s="1" customFormat="1" ht="6.75" customHeight="1" x14ac:dyDescent="0.2">
      <c r="B18" s="16" t="s">
        <v>23</v>
      </c>
      <c r="C18" s="18"/>
      <c r="D18" s="2"/>
    </row>
    <row r="19" spans="1:4" s="3" customFormat="1" ht="15.75" customHeight="1" x14ac:dyDescent="0.2">
      <c r="A19" s="19"/>
      <c r="B19" s="48" t="s">
        <v>30</v>
      </c>
      <c r="C19" s="49" t="s">
        <v>67</v>
      </c>
      <c r="D19" s="2"/>
    </row>
    <row r="20" spans="1:4" s="3" customFormat="1" ht="15.75" customHeight="1" x14ac:dyDescent="0.2">
      <c r="A20" s="19"/>
      <c r="B20" s="50" t="s">
        <v>31</v>
      </c>
      <c r="C20" s="49" t="s">
        <v>24</v>
      </c>
      <c r="D20" s="2"/>
    </row>
    <row r="21" spans="1:4" s="3" customFormat="1" ht="15.75" customHeight="1" x14ac:dyDescent="0.2">
      <c r="A21" s="19"/>
      <c r="B21" s="50" t="s">
        <v>32</v>
      </c>
      <c r="C21" s="49" t="s">
        <v>25</v>
      </c>
      <c r="D21" s="2"/>
    </row>
    <row r="22" spans="1:4" s="3" customFormat="1" ht="6" customHeight="1" x14ac:dyDescent="0.2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35" activePane="bottomRight" state="frozen"/>
      <selection activeCell="E70" sqref="E70"/>
      <selection pane="topRight" activeCell="E70" sqref="E70"/>
      <selection pane="bottomLeft" activeCell="E70" sqref="E70"/>
      <selection pane="bottomRight" activeCell="A442" sqref="A442"/>
    </sheetView>
  </sheetViews>
  <sheetFormatPr baseColWidth="10" defaultColWidth="0" defaultRowHeight="15.75" x14ac:dyDescent="0.25"/>
  <cols>
    <col min="1" max="2" width="15.7109375" style="23" customWidth="1"/>
    <col min="3" max="4" width="16.7109375" style="23" customWidth="1"/>
    <col min="5" max="5" width="0.85546875" style="36" customWidth="1"/>
    <col min="6" max="6" width="1" style="36" customWidth="1"/>
    <col min="7" max="16382" width="1.85546875" style="23" hidden="1"/>
    <col min="16383" max="16384" width="0.85546875" style="23" customWidth="1"/>
  </cols>
  <sheetData>
    <row r="1" spans="1:6" x14ac:dyDescent="0.25">
      <c r="A1" s="22"/>
      <c r="D1" s="62" t="s">
        <v>58</v>
      </c>
    </row>
    <row r="2" spans="1:6" x14ac:dyDescent="0.25">
      <c r="A2" s="22" t="s">
        <v>27</v>
      </c>
    </row>
    <row r="3" spans="1:6" x14ac:dyDescent="0.25">
      <c r="A3" s="22" t="s">
        <v>21</v>
      </c>
    </row>
    <row r="4" spans="1:6" x14ac:dyDescent="0.25">
      <c r="A4" s="23" t="s">
        <v>70</v>
      </c>
    </row>
    <row r="5" spans="1:6" x14ac:dyDescent="0.25">
      <c r="A5" s="23" t="s">
        <v>26</v>
      </c>
    </row>
    <row r="6" spans="1:6" s="22" customFormat="1" ht="15.95" customHeight="1" x14ac:dyDescent="0.25">
      <c r="C6" s="23"/>
      <c r="D6" s="23"/>
      <c r="E6" s="37"/>
      <c r="F6" s="37"/>
    </row>
    <row r="7" spans="1:6" ht="20.25" customHeight="1" x14ac:dyDescent="0.25">
      <c r="A7" s="84" t="s">
        <v>2</v>
      </c>
      <c r="B7" s="86" t="s">
        <v>28</v>
      </c>
      <c r="C7" s="87"/>
      <c r="D7" s="88"/>
    </row>
    <row r="8" spans="1:6" s="39" customFormat="1" ht="42.75" x14ac:dyDescent="0.2">
      <c r="A8" s="85"/>
      <c r="B8" s="66" t="s">
        <v>11</v>
      </c>
      <c r="C8" s="76" t="s">
        <v>57</v>
      </c>
      <c r="D8" s="77" t="s">
        <v>68</v>
      </c>
      <c r="E8" s="38"/>
      <c r="F8" s="38"/>
    </row>
    <row r="9" spans="1:6" ht="13.5" customHeight="1" x14ac:dyDescent="0.25">
      <c r="A9" s="40">
        <v>41275</v>
      </c>
      <c r="B9" s="27">
        <v>99.075403498553612</v>
      </c>
      <c r="C9" s="27"/>
      <c r="D9" s="27"/>
      <c r="F9" s="36">
        <v>2013</v>
      </c>
    </row>
    <row r="10" spans="1:6" ht="13.5" customHeight="1" x14ac:dyDescent="0.25">
      <c r="A10" s="40">
        <v>41306</v>
      </c>
      <c r="B10" s="27">
        <v>98.813285552179224</v>
      </c>
      <c r="C10" s="27"/>
      <c r="D10" s="27"/>
      <c r="F10" s="36" t="s">
        <v>3</v>
      </c>
    </row>
    <row r="11" spans="1:6" ht="13.5" customHeight="1" x14ac:dyDescent="0.25">
      <c r="A11" s="40">
        <v>41334</v>
      </c>
      <c r="B11" s="27">
        <v>101.72054427298053</v>
      </c>
      <c r="C11" s="27"/>
      <c r="D11" s="27"/>
      <c r="F11" s="36" t="s">
        <v>4</v>
      </c>
    </row>
    <row r="12" spans="1:6" ht="13.5" customHeight="1" x14ac:dyDescent="0.25">
      <c r="A12" s="40">
        <v>41365</v>
      </c>
      <c r="B12" s="27">
        <v>101.20067867955839</v>
      </c>
      <c r="C12" s="27"/>
      <c r="D12" s="27"/>
      <c r="F12" s="36" t="s">
        <v>5</v>
      </c>
    </row>
    <row r="13" spans="1:6" ht="13.5" customHeight="1" x14ac:dyDescent="0.25">
      <c r="A13" s="40">
        <v>41395</v>
      </c>
      <c r="B13" s="27">
        <v>99.504872572863107</v>
      </c>
      <c r="C13" s="27"/>
      <c r="D13" s="27"/>
      <c r="F13" s="36" t="s">
        <v>4</v>
      </c>
    </row>
    <row r="14" spans="1:6" ht="13.5" customHeight="1" x14ac:dyDescent="0.25">
      <c r="A14" s="40">
        <v>41426</v>
      </c>
      <c r="B14" s="27">
        <v>96.716531898838426</v>
      </c>
      <c r="C14" s="27"/>
      <c r="D14" s="27"/>
      <c r="F14" s="36" t="s">
        <v>6</v>
      </c>
    </row>
    <row r="15" spans="1:6" ht="13.5" customHeight="1" x14ac:dyDescent="0.25">
      <c r="A15" s="40">
        <v>41456</v>
      </c>
      <c r="B15" s="27">
        <v>98.643773530340113</v>
      </c>
      <c r="C15" s="27"/>
      <c r="D15" s="27"/>
      <c r="F15" s="36" t="s">
        <v>6</v>
      </c>
    </row>
    <row r="16" spans="1:6" ht="13.5" customHeight="1" x14ac:dyDescent="0.25">
      <c r="A16" s="40">
        <v>41487</v>
      </c>
      <c r="B16" s="27">
        <v>98.671576754835812</v>
      </c>
      <c r="C16" s="27"/>
      <c r="D16" s="27"/>
      <c r="F16" s="36" t="s">
        <v>5</v>
      </c>
    </row>
    <row r="17" spans="1:6" ht="13.5" customHeight="1" x14ac:dyDescent="0.25">
      <c r="A17" s="40">
        <v>41518</v>
      </c>
      <c r="B17" s="27">
        <v>97.718134395684046</v>
      </c>
      <c r="C17" s="27"/>
      <c r="D17" s="27"/>
      <c r="F17" s="36" t="s">
        <v>7</v>
      </c>
    </row>
    <row r="18" spans="1:6" ht="13.5" customHeight="1" x14ac:dyDescent="0.25">
      <c r="A18" s="40">
        <v>41548</v>
      </c>
      <c r="B18" s="27">
        <v>99.479990220888155</v>
      </c>
      <c r="C18" s="27"/>
      <c r="D18" s="27"/>
      <c r="F18" s="36" t="s">
        <v>8</v>
      </c>
    </row>
    <row r="19" spans="1:6" ht="13.5" customHeight="1" x14ac:dyDescent="0.25">
      <c r="A19" s="40">
        <v>41579</v>
      </c>
      <c r="B19" s="27">
        <v>102.15971549369745</v>
      </c>
      <c r="C19" s="27"/>
      <c r="D19" s="27"/>
      <c r="F19" s="36" t="s">
        <v>9</v>
      </c>
    </row>
    <row r="20" spans="1:6" ht="13.5" customHeight="1" x14ac:dyDescent="0.25">
      <c r="A20" s="41">
        <v>41609</v>
      </c>
      <c r="B20" s="28">
        <v>106.29549312958122</v>
      </c>
      <c r="C20" s="28"/>
      <c r="D20" s="28"/>
      <c r="F20" s="36" t="s">
        <v>10</v>
      </c>
    </row>
    <row r="21" spans="1:6" ht="13.5" customHeight="1" x14ac:dyDescent="0.25">
      <c r="A21" s="42">
        <v>41640</v>
      </c>
      <c r="B21" s="29">
        <v>102.74761232763154</v>
      </c>
      <c r="C21" s="29">
        <f t="shared" ref="C21:C84" si="0">IFERROR(IF(B21/B9*100-100=-100,"",B21/B9*100-100),"")</f>
        <v>3.7064788024118798</v>
      </c>
      <c r="D21" s="69">
        <f>SUM(B$21:B21)/SUM(B$9:B9)*100-100</f>
        <v>3.7064788024118798</v>
      </c>
      <c r="F21" s="36">
        <f>+F9+1</f>
        <v>2014</v>
      </c>
    </row>
    <row r="22" spans="1:6" ht="13.5" customHeight="1" x14ac:dyDescent="0.25">
      <c r="A22" s="43">
        <v>41671</v>
      </c>
      <c r="B22" s="31">
        <v>102.57352312150422</v>
      </c>
      <c r="C22" s="31">
        <f t="shared" si="0"/>
        <v>3.8053967625025109</v>
      </c>
      <c r="D22" s="67">
        <f>SUM(B$21:B22)/SUM(B$9:B10)*100-100</f>
        <v>3.7558722704446552</v>
      </c>
      <c r="F22" s="36" t="s">
        <v>3</v>
      </c>
    </row>
    <row r="23" spans="1:6" ht="13.5" customHeight="1" x14ac:dyDescent="0.25">
      <c r="A23" s="43">
        <v>41699</v>
      </c>
      <c r="B23" s="31">
        <v>106.76505936972254</v>
      </c>
      <c r="C23" s="31">
        <f t="shared" si="0"/>
        <v>4.9591900365813899</v>
      </c>
      <c r="D23" s="67">
        <f>SUM(B$21:B23)/SUM(B$9:B11)*100-100</f>
        <v>4.164411542572239</v>
      </c>
      <c r="F23" s="36" t="s">
        <v>4</v>
      </c>
    </row>
    <row r="24" spans="1:6" ht="13.5" customHeight="1" x14ac:dyDescent="0.25">
      <c r="A24" s="43">
        <v>41730</v>
      </c>
      <c r="B24" s="31">
        <v>104.79868377847825</v>
      </c>
      <c r="C24" s="31">
        <f t="shared" si="0"/>
        <v>3.5553171637441068</v>
      </c>
      <c r="D24" s="67">
        <f>SUM(B$21:B24)/SUM(B$9:B12)*100-100</f>
        <v>4.0106210232479214</v>
      </c>
      <c r="F24" s="36" t="s">
        <v>5</v>
      </c>
    </row>
    <row r="25" spans="1:6" ht="13.5" customHeight="1" x14ac:dyDescent="0.25">
      <c r="A25" s="43">
        <v>41760</v>
      </c>
      <c r="B25" s="31">
        <v>104.39432940332385</v>
      </c>
      <c r="C25" s="31">
        <f t="shared" si="0"/>
        <v>4.9137863343128316</v>
      </c>
      <c r="D25" s="67">
        <f>SUM(B$21:B25)/SUM(B$9:B13)*100-100</f>
        <v>4.1902466348833656</v>
      </c>
      <c r="F25" s="36" t="s">
        <v>4</v>
      </c>
    </row>
    <row r="26" spans="1:6" ht="13.5" customHeight="1" x14ac:dyDescent="0.25">
      <c r="A26" s="43">
        <v>41791</v>
      </c>
      <c r="B26" s="31">
        <v>101.04946877278805</v>
      </c>
      <c r="C26" s="31">
        <f t="shared" si="0"/>
        <v>4.4800374753735923</v>
      </c>
      <c r="D26" s="67">
        <f>SUM(B$21:B26)/SUM(B$9:B14)*100-100</f>
        <v>4.2371915174964698</v>
      </c>
      <c r="F26" s="36" t="s">
        <v>6</v>
      </c>
    </row>
    <row r="27" spans="1:6" ht="13.5" customHeight="1" x14ac:dyDescent="0.25">
      <c r="A27" s="43">
        <v>41821</v>
      </c>
      <c r="B27" s="31">
        <v>103.77929494854313</v>
      </c>
      <c r="C27" s="31">
        <f t="shared" si="0"/>
        <v>5.2061283083655354</v>
      </c>
      <c r="D27" s="67">
        <f>SUM(B$21:B27)/SUM(B$9:B15)*100-100</f>
        <v>4.3745826397845633</v>
      </c>
      <c r="F27" s="36" t="s">
        <v>6</v>
      </c>
    </row>
    <row r="28" spans="1:6" ht="13.5" customHeight="1" x14ac:dyDescent="0.25">
      <c r="A28" s="43">
        <v>41852</v>
      </c>
      <c r="B28" s="31">
        <v>102.19797400995047</v>
      </c>
      <c r="C28" s="31">
        <f t="shared" si="0"/>
        <v>3.5738734203837765</v>
      </c>
      <c r="D28" s="67">
        <f>SUM(B$21:B28)/SUM(B$9:B16)*100-100</f>
        <v>4.2751207240914368</v>
      </c>
      <c r="F28" s="36" t="s">
        <v>5</v>
      </c>
    </row>
    <row r="29" spans="1:6" ht="13.5" customHeight="1" x14ac:dyDescent="0.25">
      <c r="A29" s="43">
        <v>41883</v>
      </c>
      <c r="B29" s="31">
        <v>101.76666973069433</v>
      </c>
      <c r="C29" s="31">
        <f t="shared" si="0"/>
        <v>4.1430747322874595</v>
      </c>
      <c r="D29" s="67">
        <f>SUM(B$21:B29)/SUM(B$9:B17)*100-100</f>
        <v>4.2606562054188259</v>
      </c>
      <c r="F29" s="36" t="s">
        <v>7</v>
      </c>
    </row>
    <row r="30" spans="1:6" ht="13.5" customHeight="1" x14ac:dyDescent="0.25">
      <c r="A30" s="43">
        <v>41913</v>
      </c>
      <c r="B30" s="31">
        <v>103.88712979754446</v>
      </c>
      <c r="C30" s="31">
        <f t="shared" si="0"/>
        <v>4.4301769299238742</v>
      </c>
      <c r="D30" s="67">
        <f>SUM(B$21:B30)/SUM(B$9:B18)*100-100</f>
        <v>4.2776639292883374</v>
      </c>
      <c r="F30" s="36" t="s">
        <v>8</v>
      </c>
    </row>
    <row r="31" spans="1:6" ht="13.5" customHeight="1" x14ac:dyDescent="0.25">
      <c r="A31" s="43">
        <v>41944</v>
      </c>
      <c r="B31" s="31">
        <v>107.09287664971376</v>
      </c>
      <c r="C31" s="31">
        <f t="shared" si="0"/>
        <v>4.8288712749211271</v>
      </c>
      <c r="D31" s="67">
        <f>SUM(B$21:B31)/SUM(B$9:B19)*100-100</f>
        <v>4.3291505833655322</v>
      </c>
      <c r="F31" s="36" t="s">
        <v>9</v>
      </c>
    </row>
    <row r="32" spans="1:6" ht="13.5" customHeight="1" x14ac:dyDescent="0.25">
      <c r="A32" s="44">
        <v>41974</v>
      </c>
      <c r="B32" s="33">
        <v>112.27511224309484</v>
      </c>
      <c r="C32" s="33">
        <f t="shared" si="0"/>
        <v>5.6254681524682013</v>
      </c>
      <c r="D32" s="68">
        <f>SUM(B$21:B32)/SUM(B$9:B20)*100-100</f>
        <v>4.4439778460824613</v>
      </c>
      <c r="F32" s="36" t="s">
        <v>10</v>
      </c>
    </row>
    <row r="33" spans="1:6" ht="13.5" customHeight="1" x14ac:dyDescent="0.25">
      <c r="A33" s="45">
        <v>42005</v>
      </c>
      <c r="B33" s="35">
        <v>107.76356395579933</v>
      </c>
      <c r="C33" s="35">
        <f t="shared" si="0"/>
        <v>4.8818181897730284</v>
      </c>
      <c r="D33" s="27">
        <f>SUM(B$33:B33)/SUM(B$21:B21)*100-100</f>
        <v>4.8818181897730284</v>
      </c>
      <c r="F33" s="36">
        <f>+F21+1</f>
        <v>2015</v>
      </c>
    </row>
    <row r="34" spans="1:6" ht="13.5" customHeight="1" x14ac:dyDescent="0.25">
      <c r="A34" s="40">
        <v>42036</v>
      </c>
      <c r="B34" s="27">
        <v>107.15484705635775</v>
      </c>
      <c r="C34" s="27">
        <f t="shared" si="0"/>
        <v>4.4663805974829245</v>
      </c>
      <c r="D34" s="27">
        <f>SUM(B$33:B34)/SUM(B$21:B22)*100-100</f>
        <v>4.6742755157804368</v>
      </c>
      <c r="F34" s="36" t="s">
        <v>3</v>
      </c>
    </row>
    <row r="35" spans="1:6" ht="13.5" customHeight="1" x14ac:dyDescent="0.25">
      <c r="A35" s="40">
        <v>42064</v>
      </c>
      <c r="B35" s="27">
        <v>111.73354114670998</v>
      </c>
      <c r="C35" s="27">
        <f t="shared" si="0"/>
        <v>4.6536589838645881</v>
      </c>
      <c r="D35" s="27">
        <f>SUM(B$33:B35)/SUM(B$21:B23)*100-100</f>
        <v>4.6672225756294807</v>
      </c>
      <c r="F35" s="36" t="s">
        <v>4</v>
      </c>
    </row>
    <row r="36" spans="1:6" ht="13.5" customHeight="1" x14ac:dyDescent="0.25">
      <c r="A36" s="40">
        <v>42095</v>
      </c>
      <c r="B36" s="27">
        <v>107.65509541141654</v>
      </c>
      <c r="C36" s="27">
        <f t="shared" si="0"/>
        <v>2.7256178512471934</v>
      </c>
      <c r="D36" s="27">
        <f>SUM(B$33:B36)/SUM(B$21:B24)*100-100</f>
        <v>4.1791319060471039</v>
      </c>
      <c r="F36" s="36" t="s">
        <v>5</v>
      </c>
    </row>
    <row r="37" spans="1:6" ht="13.5" customHeight="1" x14ac:dyDescent="0.25">
      <c r="A37" s="40">
        <v>42125</v>
      </c>
      <c r="B37" s="27">
        <v>106.6706593532508</v>
      </c>
      <c r="C37" s="27">
        <f t="shared" si="0"/>
        <v>2.1805111091162956</v>
      </c>
      <c r="D37" s="27">
        <f>SUM(B$33:B37)/SUM(B$21:B25)*100-100</f>
        <v>3.7788767747761511</v>
      </c>
      <c r="F37" s="36" t="s">
        <v>4</v>
      </c>
    </row>
    <row r="38" spans="1:6" ht="13.5" customHeight="1" x14ac:dyDescent="0.25">
      <c r="A38" s="40">
        <v>42156</v>
      </c>
      <c r="B38" s="27">
        <v>105.6182971066571</v>
      </c>
      <c r="C38" s="27">
        <f t="shared" si="0"/>
        <v>4.5213778848676185</v>
      </c>
      <c r="D38" s="27">
        <f>SUM(B$33:B38)/SUM(B$21:B26)*100-100</f>
        <v>3.8994390203197042</v>
      </c>
      <c r="F38" s="36" t="s">
        <v>6</v>
      </c>
    </row>
    <row r="39" spans="1:6" ht="13.5" customHeight="1" x14ac:dyDescent="0.25">
      <c r="A39" s="40">
        <v>42186</v>
      </c>
      <c r="B39" s="27">
        <v>108.70166648014894</v>
      </c>
      <c r="C39" s="27">
        <f t="shared" si="0"/>
        <v>4.7431152177767899</v>
      </c>
      <c r="D39" s="27">
        <f>SUM(B$33:B39)/SUM(B$21:B27)*100-100</f>
        <v>4.020021804625614</v>
      </c>
      <c r="F39" s="36" t="s">
        <v>6</v>
      </c>
    </row>
    <row r="40" spans="1:6" ht="13.5" customHeight="1" x14ac:dyDescent="0.25">
      <c r="A40" s="40">
        <v>42217</v>
      </c>
      <c r="B40" s="27">
        <v>107.5223388760496</v>
      </c>
      <c r="C40" s="27">
        <f t="shared" si="0"/>
        <v>5.2098536371970852</v>
      </c>
      <c r="D40" s="27">
        <f>SUM(B$33:B40)/SUM(B$21:B28)*100-100</f>
        <v>4.1668255349717924</v>
      </c>
      <c r="F40" s="36" t="s">
        <v>5</v>
      </c>
    </row>
    <row r="41" spans="1:6" ht="13.5" customHeight="1" x14ac:dyDescent="0.25">
      <c r="A41" s="40">
        <v>42248</v>
      </c>
      <c r="B41" s="27">
        <v>106.65752003629983</v>
      </c>
      <c r="C41" s="27">
        <f t="shared" si="0"/>
        <v>4.8059451277595855</v>
      </c>
      <c r="D41" s="27">
        <f>SUM(B$33:B41)/SUM(B$21:B29)*100-100</f>
        <v>4.2367567117813394</v>
      </c>
      <c r="F41" s="36" t="s">
        <v>7</v>
      </c>
    </row>
    <row r="42" spans="1:6" ht="13.5" customHeight="1" x14ac:dyDescent="0.25">
      <c r="A42" s="40">
        <v>42278</v>
      </c>
      <c r="B42" s="27">
        <v>108.46032971629263</v>
      </c>
      <c r="C42" s="27">
        <f t="shared" si="0"/>
        <v>4.402085154975822</v>
      </c>
      <c r="D42" s="27">
        <f>SUM(B$33:B42)/SUM(B$21:B30)*100-100</f>
        <v>4.2533680910116232</v>
      </c>
      <c r="F42" s="36" t="s">
        <v>8</v>
      </c>
    </row>
    <row r="43" spans="1:6" ht="13.5" customHeight="1" x14ac:dyDescent="0.25">
      <c r="A43" s="40">
        <v>42309</v>
      </c>
      <c r="B43" s="27">
        <v>111.44277113883091</v>
      </c>
      <c r="C43" s="27">
        <f t="shared" si="0"/>
        <v>4.0617962886038299</v>
      </c>
      <c r="D43" s="27">
        <f>SUM(B$33:B43)/SUM(B$21:B31)*100-100</f>
        <v>4.23538822311518</v>
      </c>
      <c r="F43" s="36" t="s">
        <v>9</v>
      </c>
    </row>
    <row r="44" spans="1:6" ht="13.5" customHeight="1" x14ac:dyDescent="0.25">
      <c r="A44" s="41">
        <v>42339</v>
      </c>
      <c r="B44" s="28">
        <v>115.23541436488031</v>
      </c>
      <c r="C44" s="28">
        <f t="shared" si="0"/>
        <v>2.6366503338477258</v>
      </c>
      <c r="D44" s="28">
        <f>SUM(B$33:B44)/SUM(B$21:B32)*100-100</f>
        <v>4.0921707141799999</v>
      </c>
      <c r="F44" s="36" t="s">
        <v>10</v>
      </c>
    </row>
    <row r="45" spans="1:6" ht="13.5" customHeight="1" x14ac:dyDescent="0.25">
      <c r="A45" s="42">
        <v>42370</v>
      </c>
      <c r="B45" s="29">
        <v>109.7417563883519</v>
      </c>
      <c r="C45" s="29">
        <f t="shared" si="0"/>
        <v>1.8356783683991296</v>
      </c>
      <c r="D45" s="69">
        <f>SUM(B$45:B45)/SUM(B$33:B33)*100-100</f>
        <v>1.8356783683991296</v>
      </c>
      <c r="F45" s="36">
        <f>+F33+1</f>
        <v>2016</v>
      </c>
    </row>
    <row r="46" spans="1:6" ht="13.5" customHeight="1" x14ac:dyDescent="0.25">
      <c r="A46" s="43">
        <v>42401</v>
      </c>
      <c r="B46" s="31">
        <v>109.43247987874514</v>
      </c>
      <c r="C46" s="31">
        <f t="shared" si="0"/>
        <v>2.1255527724186578</v>
      </c>
      <c r="D46" s="67">
        <f>SUM(B$45:B46)/SUM(B$33:B34)*100-100</f>
        <v>1.9802050624221295</v>
      </c>
      <c r="F46" s="36" t="s">
        <v>3</v>
      </c>
    </row>
    <row r="47" spans="1:6" ht="13.5" customHeight="1" x14ac:dyDescent="0.25">
      <c r="A47" s="43">
        <v>42430</v>
      </c>
      <c r="B47" s="31">
        <v>112.95181962174865</v>
      </c>
      <c r="C47" s="31">
        <f t="shared" si="0"/>
        <v>1.0903426692966178</v>
      </c>
      <c r="D47" s="67">
        <f>SUM(B$45:B47)/SUM(B$33:B35)*100-100</f>
        <v>1.6758215261840377</v>
      </c>
      <c r="F47" s="36" t="s">
        <v>4</v>
      </c>
    </row>
    <row r="48" spans="1:6" ht="13.5" customHeight="1" x14ac:dyDescent="0.25">
      <c r="A48" s="43">
        <v>42461</v>
      </c>
      <c r="B48" s="31">
        <v>112.28205291445282</v>
      </c>
      <c r="C48" s="31">
        <f t="shared" si="0"/>
        <v>4.2979456618879226</v>
      </c>
      <c r="D48" s="67">
        <f>SUM(B$45:B48)/SUM(B$33:B36)*100-100</f>
        <v>2.325788008627768</v>
      </c>
      <c r="F48" s="36" t="s">
        <v>5</v>
      </c>
    </row>
    <row r="49" spans="1:6" ht="13.5" customHeight="1" x14ac:dyDescent="0.25">
      <c r="A49" s="43">
        <v>42491</v>
      </c>
      <c r="B49" s="31">
        <v>111.11464977468185</v>
      </c>
      <c r="C49" s="31">
        <f t="shared" si="0"/>
        <v>4.1660850775416378</v>
      </c>
      <c r="D49" s="67">
        <f>SUM(B$45:B49)/SUM(B$33:B37)*100-100</f>
        <v>2.688660081237316</v>
      </c>
      <c r="F49" s="36" t="s">
        <v>4</v>
      </c>
    </row>
    <row r="50" spans="1:6" ht="13.5" customHeight="1" x14ac:dyDescent="0.25">
      <c r="A50" s="43">
        <v>42522</v>
      </c>
      <c r="B50" s="31">
        <v>108.39278168340877</v>
      </c>
      <c r="C50" s="31">
        <f t="shared" si="0"/>
        <v>2.6268976614439339</v>
      </c>
      <c r="D50" s="67">
        <f>SUM(B$45:B50)/SUM(B$33:B38)*100-100</f>
        <v>2.6785714918196533</v>
      </c>
      <c r="F50" s="36" t="s">
        <v>6</v>
      </c>
    </row>
    <row r="51" spans="1:6" ht="13.5" customHeight="1" x14ac:dyDescent="0.25">
      <c r="A51" s="43">
        <v>42552</v>
      </c>
      <c r="B51" s="31">
        <v>109.34940600364274</v>
      </c>
      <c r="C51" s="31">
        <f t="shared" si="0"/>
        <v>0.59588739020122716</v>
      </c>
      <c r="D51" s="67">
        <f>SUM(B$45:B51)/SUM(B$33:B39)*100-100</f>
        <v>2.3788337308853897</v>
      </c>
      <c r="F51" s="36" t="s">
        <v>6</v>
      </c>
    </row>
    <row r="52" spans="1:6" ht="13.5" customHeight="1" x14ac:dyDescent="0.25">
      <c r="A52" s="43">
        <v>42583</v>
      </c>
      <c r="B52" s="31">
        <v>110.41425141046324</v>
      </c>
      <c r="C52" s="31">
        <f t="shared" si="0"/>
        <v>2.6895922881173533</v>
      </c>
      <c r="D52" s="67">
        <f>SUM(B$45:B52)/SUM(B$33:B40)*100-100</f>
        <v>2.4175596372573409</v>
      </c>
      <c r="F52" s="36" t="s">
        <v>5</v>
      </c>
    </row>
    <row r="53" spans="1:6" ht="13.5" customHeight="1" x14ac:dyDescent="0.25">
      <c r="A53" s="43">
        <v>42614</v>
      </c>
      <c r="B53" s="31">
        <v>109.80099036413451</v>
      </c>
      <c r="C53" s="31">
        <f t="shared" si="0"/>
        <v>2.9472561585576216</v>
      </c>
      <c r="D53" s="67">
        <f>SUM(B$45:B53)/SUM(B$33:B41)*100-100</f>
        <v>2.4758344457177088</v>
      </c>
      <c r="F53" s="36" t="s">
        <v>7</v>
      </c>
    </row>
    <row r="54" spans="1:6" ht="13.5" customHeight="1" x14ac:dyDescent="0.25">
      <c r="A54" s="43">
        <v>42644</v>
      </c>
      <c r="B54" s="31">
        <v>110.43079011592026</v>
      </c>
      <c r="C54" s="31">
        <f t="shared" si="0"/>
        <v>1.8167567854365814</v>
      </c>
      <c r="D54" s="67">
        <f>SUM(B$45:B54)/SUM(B$33:B42)*100-100</f>
        <v>2.4095191384514436</v>
      </c>
      <c r="F54" s="36" t="s">
        <v>8</v>
      </c>
    </row>
    <row r="55" spans="1:6" ht="13.5" customHeight="1" x14ac:dyDescent="0.25">
      <c r="A55" s="43">
        <v>42675</v>
      </c>
      <c r="B55" s="31">
        <v>114.99787633463397</v>
      </c>
      <c r="C55" s="31">
        <f t="shared" si="0"/>
        <v>3.1900725004175143</v>
      </c>
      <c r="D55" s="67">
        <f>SUM(B$45:B55)/SUM(B$33:B43)*100-100</f>
        <v>2.4826555486676654</v>
      </c>
      <c r="F55" s="36" t="s">
        <v>9</v>
      </c>
    </row>
    <row r="56" spans="1:6" ht="13.5" customHeight="1" x14ac:dyDescent="0.25">
      <c r="A56" s="44">
        <v>42705</v>
      </c>
      <c r="B56" s="33">
        <v>120.64223403002407</v>
      </c>
      <c r="C56" s="33">
        <f t="shared" si="0"/>
        <v>4.6919774575753763</v>
      </c>
      <c r="D56" s="68">
        <f>SUM(B$45:B56)/SUM(B$33:B44)*100-100</f>
        <v>2.6778027160536908</v>
      </c>
      <c r="F56" s="36" t="s">
        <v>10</v>
      </c>
    </row>
    <row r="57" spans="1:6" ht="13.5" customHeight="1" x14ac:dyDescent="0.25">
      <c r="A57" s="45">
        <v>42736</v>
      </c>
      <c r="B57" s="35">
        <v>115.40782578900496</v>
      </c>
      <c r="C57" s="35">
        <f t="shared" si="0"/>
        <v>5.1630934177890282</v>
      </c>
      <c r="D57" s="27">
        <f>SUM(B$57:B57)/SUM(B$45:B45)*100-100</f>
        <v>5.1630934177890282</v>
      </c>
      <c r="F57" s="36">
        <f>+F45+1</f>
        <v>2017</v>
      </c>
    </row>
    <row r="58" spans="1:6" ht="13.5" customHeight="1" x14ac:dyDescent="0.25">
      <c r="A58" s="40">
        <v>42767</v>
      </c>
      <c r="B58" s="27">
        <v>114.3107687094772</v>
      </c>
      <c r="C58" s="27">
        <f t="shared" si="0"/>
        <v>4.4578070753192804</v>
      </c>
      <c r="D58" s="27">
        <f>SUM(B$57:B58)/SUM(B$45:B46)*100-100</f>
        <v>4.8109478609224823</v>
      </c>
      <c r="F58" s="36" t="s">
        <v>3</v>
      </c>
    </row>
    <row r="59" spans="1:6" ht="13.5" customHeight="1" x14ac:dyDescent="0.25">
      <c r="A59" s="40">
        <v>42795</v>
      </c>
      <c r="B59" s="27">
        <v>118.07939536305105</v>
      </c>
      <c r="C59" s="27">
        <f t="shared" si="0"/>
        <v>4.5396132248896492</v>
      </c>
      <c r="D59" s="27">
        <f>SUM(B$57:B59)/SUM(B$45:B47)*100-100</f>
        <v>4.7186704249221805</v>
      </c>
      <c r="F59" s="36" t="s">
        <v>4</v>
      </c>
    </row>
    <row r="60" spans="1:6" ht="13.5" customHeight="1" x14ac:dyDescent="0.25">
      <c r="A60" s="40">
        <v>42826</v>
      </c>
      <c r="B60" s="27">
        <v>114.6854792289064</v>
      </c>
      <c r="C60" s="27">
        <f t="shared" si="0"/>
        <v>2.1405258027164393</v>
      </c>
      <c r="D60" s="27">
        <f>SUM(B$57:B60)/SUM(B$45:B48)*100-100</f>
        <v>4.0672885865683952</v>
      </c>
      <c r="F60" s="36" t="s">
        <v>5</v>
      </c>
    </row>
    <row r="61" spans="1:6" ht="13.5" customHeight="1" x14ac:dyDescent="0.25">
      <c r="A61" s="40">
        <v>42856</v>
      </c>
      <c r="B61" s="27">
        <v>113.71898358603956</v>
      </c>
      <c r="C61" s="27">
        <f t="shared" si="0"/>
        <v>2.3438257841236663</v>
      </c>
      <c r="D61" s="27">
        <f>SUM(B$57:B61)/SUM(B$45:B49)*100-100</f>
        <v>3.7225646976974218</v>
      </c>
      <c r="F61" s="36" t="s">
        <v>4</v>
      </c>
    </row>
    <row r="62" spans="1:6" ht="13.5" customHeight="1" x14ac:dyDescent="0.25">
      <c r="A62" s="40">
        <v>42887</v>
      </c>
      <c r="B62" s="27">
        <v>111.64290454637081</v>
      </c>
      <c r="C62" s="27">
        <f t="shared" si="0"/>
        <v>2.9984679906591225</v>
      </c>
      <c r="D62" s="27">
        <f>SUM(B$57:B62)/SUM(B$45:B50)*100-100</f>
        <v>3.6043465637269918</v>
      </c>
      <c r="F62" s="36" t="s">
        <v>6</v>
      </c>
    </row>
    <row r="63" spans="1:6" ht="13.5" customHeight="1" x14ac:dyDescent="0.25">
      <c r="A63" s="40">
        <v>42917</v>
      </c>
      <c r="B63" s="27">
        <v>113.83625815180402</v>
      </c>
      <c r="C63" s="27">
        <f t="shared" si="0"/>
        <v>4.1032249850646849</v>
      </c>
      <c r="D63" s="27">
        <f>SUM(B$57:B63)/SUM(B$45:B51)*100-100</f>
        <v>3.6748942580260717</v>
      </c>
      <c r="F63" s="36" t="s">
        <v>6</v>
      </c>
    </row>
    <row r="64" spans="1:6" ht="13.5" customHeight="1" x14ac:dyDescent="0.25">
      <c r="A64" s="40">
        <v>42948</v>
      </c>
      <c r="B64" s="27">
        <v>113.89751296860803</v>
      </c>
      <c r="C64" s="27">
        <f t="shared" si="0"/>
        <v>3.1547209836127195</v>
      </c>
      <c r="D64" s="27">
        <f>SUM(B$57:B64)/SUM(B$45:B52)*100-100</f>
        <v>3.6098994693638815</v>
      </c>
      <c r="F64" s="36" t="s">
        <v>5</v>
      </c>
    </row>
    <row r="65" spans="1:6" ht="13.5" customHeight="1" x14ac:dyDescent="0.25">
      <c r="A65" s="40">
        <v>42979</v>
      </c>
      <c r="B65" s="27">
        <v>112.06693199515534</v>
      </c>
      <c r="C65" s="27">
        <f t="shared" si="0"/>
        <v>2.0636805037060952</v>
      </c>
      <c r="D65" s="27">
        <f>SUM(B$57:B65)/SUM(B$45:B53)*100-100</f>
        <v>3.439008921376157</v>
      </c>
      <c r="F65" s="36" t="s">
        <v>7</v>
      </c>
    </row>
    <row r="66" spans="1:6" ht="13.5" customHeight="1" x14ac:dyDescent="0.25">
      <c r="A66" s="40">
        <v>43009</v>
      </c>
      <c r="B66" s="27">
        <v>113.61311233109986</v>
      </c>
      <c r="C66" s="27">
        <f t="shared" si="0"/>
        <v>2.8817345342173866</v>
      </c>
      <c r="D66" s="27">
        <f>SUM(B$57:B66)/SUM(B$45:B54)*100-100</f>
        <v>3.3832614452634431</v>
      </c>
      <c r="F66" s="36" t="s">
        <v>8</v>
      </c>
    </row>
    <row r="67" spans="1:6" ht="13.5" customHeight="1" x14ac:dyDescent="0.25">
      <c r="A67" s="40">
        <v>43040</v>
      </c>
      <c r="B67" s="27">
        <v>116.9191818784267</v>
      </c>
      <c r="C67" s="27">
        <f t="shared" si="0"/>
        <v>1.6707313256828229</v>
      </c>
      <c r="D67" s="27">
        <f>SUM(B$57:B67)/SUM(B$45:B55)*100-100</f>
        <v>3.2216929028860477</v>
      </c>
      <c r="F67" s="36" t="s">
        <v>9</v>
      </c>
    </row>
    <row r="68" spans="1:6" ht="13.5" customHeight="1" x14ac:dyDescent="0.25">
      <c r="A68" s="41">
        <v>43070</v>
      </c>
      <c r="B68" s="28">
        <v>122.62891539167479</v>
      </c>
      <c r="C68" s="28">
        <f t="shared" si="0"/>
        <v>1.6467544534663574</v>
      </c>
      <c r="D68" s="28">
        <f>SUM(B$57:B68)/SUM(B$45:B56)*100-100</f>
        <v>3.0798512854769911</v>
      </c>
      <c r="F68" s="36" t="s">
        <v>10</v>
      </c>
    </row>
    <row r="69" spans="1:6" ht="15" customHeight="1" x14ac:dyDescent="0.25">
      <c r="A69" s="42">
        <v>43101</v>
      </c>
      <c r="B69" s="29">
        <v>117.72953601627536</v>
      </c>
      <c r="C69" s="29">
        <f t="shared" si="0"/>
        <v>2.0117441875346316</v>
      </c>
      <c r="D69" s="69">
        <f>SUM(B$69:B69)/SUM(B$57:B57)*100-100</f>
        <v>2.0117441875346316</v>
      </c>
      <c r="F69" s="36">
        <f>+F57+1</f>
        <v>2018</v>
      </c>
    </row>
    <row r="70" spans="1:6" ht="15" customHeight="1" x14ac:dyDescent="0.25">
      <c r="A70" s="43">
        <v>43132</v>
      </c>
      <c r="B70" s="31">
        <v>117.75510244977659</v>
      </c>
      <c r="C70" s="31">
        <f t="shared" si="0"/>
        <v>3.01313146537683</v>
      </c>
      <c r="D70" s="67">
        <f>SUM(B$69:B70)/SUM(B$57:B58)*100-100</f>
        <v>2.5100466856669215</v>
      </c>
      <c r="F70" s="36" t="s">
        <v>3</v>
      </c>
    </row>
    <row r="71" spans="1:6" ht="15" customHeight="1" x14ac:dyDescent="0.25">
      <c r="A71" s="43">
        <v>43160</v>
      </c>
      <c r="B71" s="31">
        <v>121.73500454351982</v>
      </c>
      <c r="C71" s="31">
        <f t="shared" si="0"/>
        <v>3.0958908361862001</v>
      </c>
      <c r="D71" s="67">
        <f>SUM(B$69:B71)/SUM(B$57:B59)*100-100</f>
        <v>2.7089441062582154</v>
      </c>
      <c r="F71" s="36" t="s">
        <v>4</v>
      </c>
    </row>
    <row r="72" spans="1:6" ht="15" customHeight="1" x14ac:dyDescent="0.25">
      <c r="A72" s="43">
        <v>43191</v>
      </c>
      <c r="B72" s="31">
        <v>119.49917167633517</v>
      </c>
      <c r="C72" s="31">
        <f t="shared" si="0"/>
        <v>4.1972989778600294</v>
      </c>
      <c r="D72" s="67">
        <f>SUM(B$69:B72)/SUM(B$57:B60)*100-100</f>
        <v>3.0780225774261254</v>
      </c>
      <c r="F72" s="36" t="s">
        <v>5</v>
      </c>
    </row>
    <row r="73" spans="1:6" ht="15" customHeight="1" x14ac:dyDescent="0.25">
      <c r="A73" s="43">
        <v>43221</v>
      </c>
      <c r="B73" s="31">
        <v>118.66725112854994</v>
      </c>
      <c r="C73" s="31">
        <f t="shared" si="0"/>
        <v>4.351311791989886</v>
      </c>
      <c r="D73" s="67">
        <f>SUM(B$69:B73)/SUM(B$57:B61)*100-100</f>
        <v>3.3293182021126597</v>
      </c>
      <c r="F73" s="36" t="s">
        <v>4</v>
      </c>
    </row>
    <row r="74" spans="1:6" ht="15" customHeight="1" x14ac:dyDescent="0.25">
      <c r="A74" s="43">
        <v>43252</v>
      </c>
      <c r="B74" s="31">
        <v>116.3862074464012</v>
      </c>
      <c r="C74" s="31">
        <f t="shared" si="0"/>
        <v>4.2486380297104063</v>
      </c>
      <c r="D74" s="67">
        <f>SUM(B$69:B74)/SUM(B$57:B62)*100-100</f>
        <v>3.4785312987517898</v>
      </c>
      <c r="F74" s="36" t="s">
        <v>6</v>
      </c>
    </row>
    <row r="75" spans="1:6" ht="15" customHeight="1" x14ac:dyDescent="0.25">
      <c r="A75" s="43">
        <v>43282</v>
      </c>
      <c r="B75" s="31">
        <v>118.22282214367709</v>
      </c>
      <c r="C75" s="31">
        <f t="shared" si="0"/>
        <v>3.8533979094986393</v>
      </c>
      <c r="D75" s="67">
        <f>SUM(B$69:B75)/SUM(B$57:B63)*100-100</f>
        <v>3.53176117387315</v>
      </c>
      <c r="F75" s="36" t="s">
        <v>6</v>
      </c>
    </row>
    <row r="76" spans="1:6" ht="15" customHeight="1" x14ac:dyDescent="0.25">
      <c r="A76" s="43">
        <v>43313</v>
      </c>
      <c r="B76" s="31">
        <v>118.01085418732771</v>
      </c>
      <c r="C76" s="31">
        <f t="shared" si="0"/>
        <v>3.6114407694340116</v>
      </c>
      <c r="D76" s="67">
        <f>SUM(B$69:B76)/SUM(B$57:B64)*100-100</f>
        <v>3.5416732693849298</v>
      </c>
      <c r="F76" s="36" t="s">
        <v>5</v>
      </c>
    </row>
    <row r="77" spans="1:6" ht="15" customHeight="1" x14ac:dyDescent="0.25">
      <c r="A77" s="43">
        <v>43344</v>
      </c>
      <c r="B77" s="31">
        <v>115.44564558273052</v>
      </c>
      <c r="C77" s="31">
        <f t="shared" si="0"/>
        <v>3.0149068306083677</v>
      </c>
      <c r="D77" s="67">
        <f>SUM(B$69:B77)/SUM(B$57:B65)*100-100</f>
        <v>3.4842282978620744</v>
      </c>
      <c r="F77" s="36" t="s">
        <v>7</v>
      </c>
    </row>
    <row r="78" spans="1:6" ht="15" customHeight="1" x14ac:dyDescent="0.25">
      <c r="A78" s="43">
        <v>43374</v>
      </c>
      <c r="B78" s="31">
        <v>118.04793937609574</v>
      </c>
      <c r="C78" s="31">
        <f t="shared" si="0"/>
        <v>3.9034464895843826</v>
      </c>
      <c r="D78" s="67">
        <f>SUM(B$69:B78)/SUM(B$57:B66)*100-100</f>
        <v>3.5259617486399293</v>
      </c>
      <c r="F78" s="36" t="s">
        <v>8</v>
      </c>
    </row>
    <row r="79" spans="1:6" ht="15" customHeight="1" x14ac:dyDescent="0.25">
      <c r="A79" s="43">
        <v>43405</v>
      </c>
      <c r="B79" s="31">
        <v>121.15962255051785</v>
      </c>
      <c r="C79" s="31">
        <f t="shared" si="0"/>
        <v>3.6268134996876711</v>
      </c>
      <c r="D79" s="67">
        <f>SUM(B$69:B79)/SUM(B$57:B67)*100-100</f>
        <v>3.5353336347329218</v>
      </c>
      <c r="F79" s="36" t="s">
        <v>9</v>
      </c>
    </row>
    <row r="80" spans="1:6" ht="15" customHeight="1" x14ac:dyDescent="0.25">
      <c r="A80" s="44">
        <v>43435</v>
      </c>
      <c r="B80" s="33">
        <v>125.19046942688466</v>
      </c>
      <c r="C80" s="33">
        <f t="shared" si="0"/>
        <v>2.0888662572186263</v>
      </c>
      <c r="D80" s="68">
        <f>SUM(B$69:B80)/SUM(B$57:B68)*100-100</f>
        <v>3.4068734726845378</v>
      </c>
      <c r="F80" s="36" t="s">
        <v>10</v>
      </c>
    </row>
    <row r="81" spans="1:6" ht="15" customHeight="1" x14ac:dyDescent="0.25">
      <c r="A81" s="45">
        <v>43466</v>
      </c>
      <c r="B81" s="35">
        <v>121.91084275690173</v>
      </c>
      <c r="C81" s="35">
        <f t="shared" si="0"/>
        <v>3.5516208439387214</v>
      </c>
      <c r="D81" s="27">
        <f>SUM(B$81:B81)/SUM(B$69:B69)*100-100</f>
        <v>3.5516208439387214</v>
      </c>
      <c r="F81" s="36">
        <f>IF(B81=0,"",IF(B81="","",IF(B81&gt;0,F69+1,"")))</f>
        <v>2019</v>
      </c>
    </row>
    <row r="82" spans="1:6" ht="15" customHeight="1" x14ac:dyDescent="0.25">
      <c r="A82" s="40">
        <v>43497</v>
      </c>
      <c r="B82" s="27">
        <v>122.66323541096516</v>
      </c>
      <c r="C82" s="27">
        <f t="shared" si="0"/>
        <v>4.1680851692026835</v>
      </c>
      <c r="D82" s="27">
        <f>SUM(B$81:B82)/SUM(B$69:B70)*100-100</f>
        <v>3.8598864711616017</v>
      </c>
      <c r="F82" s="36" t="str">
        <f>IF(B82=0,"",IF(B82="","",IF(B82&gt;0,"f","")))</f>
        <v>f</v>
      </c>
    </row>
    <row r="83" spans="1:6" ht="15" customHeight="1" x14ac:dyDescent="0.25">
      <c r="A83" s="40">
        <v>43525</v>
      </c>
      <c r="B83" s="27">
        <v>125.92700928331165</v>
      </c>
      <c r="C83" s="27">
        <f t="shared" si="0"/>
        <v>3.4435491710136574</v>
      </c>
      <c r="D83" s="27">
        <f>SUM(B$81:B83)/SUM(B$69:B71)*100-100</f>
        <v>3.7180050709727936</v>
      </c>
      <c r="F83" s="36" t="str">
        <f>IF(B83=0,"",IF(B83="","",IF(B83&gt;0,"m","")))</f>
        <v>m</v>
      </c>
    </row>
    <row r="84" spans="1:6" ht="15" customHeight="1" x14ac:dyDescent="0.25">
      <c r="A84" s="40">
        <v>43556</v>
      </c>
      <c r="B84" s="27">
        <v>123.95927844765127</v>
      </c>
      <c r="C84" s="27">
        <f t="shared" si="0"/>
        <v>3.7323327925622465</v>
      </c>
      <c r="D84" s="27">
        <f>SUM(B$81:B84)/SUM(B$69:B72)*100-100</f>
        <v>3.7215966029392291</v>
      </c>
      <c r="F84" s="36" t="str">
        <f>IF(B84=0,"",IF(B84="","",IF(B84&gt;0,"a","")))</f>
        <v>a</v>
      </c>
    </row>
    <row r="85" spans="1:6" ht="15" customHeight="1" x14ac:dyDescent="0.25">
      <c r="A85" s="40">
        <v>43586</v>
      </c>
      <c r="B85" s="27">
        <v>123.67289287761078</v>
      </c>
      <c r="C85" s="27">
        <f t="shared" ref="C85:C148" si="1">IFERROR(IF(B85/B73*100-100=-100,"",B85/B73*100-100),"")</f>
        <v>4.2182166532519716</v>
      </c>
      <c r="D85" s="27">
        <f>SUM(B$81:B85)/SUM(B$69:B73)*100-100</f>
        <v>3.8205786577935328</v>
      </c>
      <c r="F85" s="36" t="str">
        <f>IF(B85=0,"",IF(B85="","",IF(B85&gt;0,"m","")))</f>
        <v>m</v>
      </c>
    </row>
    <row r="86" spans="1:6" ht="15" customHeight="1" x14ac:dyDescent="0.25">
      <c r="A86" s="40">
        <v>43617</v>
      </c>
      <c r="B86" s="27">
        <v>120.49350080299916</v>
      </c>
      <c r="C86" s="27">
        <f t="shared" si="1"/>
        <v>3.5290207033247327</v>
      </c>
      <c r="D86" s="27">
        <f>SUM(B$81:B86)/SUM(B$69:B74)*100-100</f>
        <v>3.7729042458415307</v>
      </c>
      <c r="F86" s="36" t="str">
        <f>IF(B86=0,"",IF(B86="","",IF(B86&gt;0,"j","")))</f>
        <v>j</v>
      </c>
    </row>
    <row r="87" spans="1:6" ht="15" customHeight="1" x14ac:dyDescent="0.25">
      <c r="A87" s="40">
        <v>43647</v>
      </c>
      <c r="B87" s="27">
        <v>123.03330934305053</v>
      </c>
      <c r="C87" s="27">
        <f t="shared" si="1"/>
        <v>4.069000479050672</v>
      </c>
      <c r="D87" s="27">
        <f>SUM(B$81:B87)/SUM(B$69:B75)*100-100</f>
        <v>3.8150795942380853</v>
      </c>
      <c r="F87" s="36" t="str">
        <f>IF(B87=0,"",IF(B87="","",IF(B87&gt;0,"j","")))</f>
        <v>j</v>
      </c>
    </row>
    <row r="88" spans="1:6" ht="15" customHeight="1" x14ac:dyDescent="0.25">
      <c r="A88" s="40">
        <v>43678</v>
      </c>
      <c r="B88" s="27">
        <v>121.98635825454012</v>
      </c>
      <c r="C88" s="27">
        <f t="shared" si="1"/>
        <v>3.3687613691040497</v>
      </c>
      <c r="D88" s="27">
        <f>SUM(B$81:B88)/SUM(B$69:B76)*100-100</f>
        <v>3.7595204545405778</v>
      </c>
      <c r="F88" s="36" t="str">
        <f>IF(B88=0,"",IF(B88="","",IF(B88&gt;0,"a","")))</f>
        <v>a</v>
      </c>
    </row>
    <row r="89" spans="1:6" ht="15" customHeight="1" x14ac:dyDescent="0.25">
      <c r="A89" s="40">
        <v>43709</v>
      </c>
      <c r="B89" s="27">
        <v>120.84684622895844</v>
      </c>
      <c r="C89" s="27">
        <f t="shared" si="1"/>
        <v>4.6785659337470094</v>
      </c>
      <c r="D89" s="27">
        <f>SUM(B$81:B89)/SUM(B$69:B77)*100-100</f>
        <v>3.8592897333195282</v>
      </c>
      <c r="F89" s="36" t="str">
        <f>IF(B89=0,"",IF(B89="","",IF(B89&gt;0,"s","")))</f>
        <v>s</v>
      </c>
    </row>
    <row r="90" spans="1:6" ht="15" customHeight="1" x14ac:dyDescent="0.25">
      <c r="A90" s="40">
        <v>43739</v>
      </c>
      <c r="B90" s="27">
        <v>122.94411710552872</v>
      </c>
      <c r="C90" s="27">
        <f t="shared" si="1"/>
        <v>4.1476181247297887</v>
      </c>
      <c r="D90" s="27">
        <f>SUM(B$81:B90)/SUM(B$69:B78)*100-100</f>
        <v>3.888097677355276</v>
      </c>
      <c r="F90" s="36" t="str">
        <f>IF(B90=0,"",IF(B90="","",IF(B90&gt;0,"o","")))</f>
        <v>o</v>
      </c>
    </row>
    <row r="91" spans="1:6" ht="15" customHeight="1" x14ac:dyDescent="0.25">
      <c r="A91" s="40">
        <v>43770</v>
      </c>
      <c r="B91" s="27">
        <v>127.09637664762691</v>
      </c>
      <c r="C91" s="27">
        <f t="shared" si="1"/>
        <v>4.8999443644137415</v>
      </c>
      <c r="D91" s="27">
        <f>SUM(B$81:B91)/SUM(B$69:B79)*100-100</f>
        <v>3.9822089896004513</v>
      </c>
      <c r="F91" s="36" t="str">
        <f>IF(B91=0,"",IF(B91="","",IF(B91&gt;0,"n","")))</f>
        <v>n</v>
      </c>
    </row>
    <row r="92" spans="1:6" ht="15" customHeight="1" x14ac:dyDescent="0.25">
      <c r="A92" s="41">
        <v>43800</v>
      </c>
      <c r="B92" s="28">
        <v>130.68539990448105</v>
      </c>
      <c r="C92" s="28">
        <f t="shared" si="1"/>
        <v>4.3892562291297992</v>
      </c>
      <c r="D92" s="28">
        <f>SUM(B$81:B92)/SUM(B$69:B80)*100-100</f>
        <v>4.0178979263405949</v>
      </c>
      <c r="F92" s="36" t="str">
        <f>IF(B92=0,"",IF(B92="","",IF(B92&gt;0,"d","")))</f>
        <v>d</v>
      </c>
    </row>
    <row r="93" spans="1:6" ht="15" customHeight="1" x14ac:dyDescent="0.25">
      <c r="A93" s="42">
        <v>43831</v>
      </c>
      <c r="B93" s="29">
        <v>127.13233917783167</v>
      </c>
      <c r="C93" s="29">
        <f t="shared" si="1"/>
        <v>4.28304513597854</v>
      </c>
      <c r="D93" s="69">
        <f>SUM(B$93:B93)/SUM(B$81:B81)*100-100</f>
        <v>4.28304513597854</v>
      </c>
      <c r="F93" s="36">
        <f>IF(B93=0,"",IF(B93="","",IF(B93&gt;0,F81+1,"")))</f>
        <v>2020</v>
      </c>
    </row>
    <row r="94" spans="1:6" ht="15" customHeight="1" x14ac:dyDescent="0.25">
      <c r="A94" s="43">
        <v>43862</v>
      </c>
      <c r="B94" s="31">
        <v>125.48030306561219</v>
      </c>
      <c r="C94" s="31">
        <f t="shared" si="1"/>
        <v>2.2965867851185067</v>
      </c>
      <c r="D94" s="67">
        <f>SUM(B$93:B94)/SUM(B$81:B82)*100-100</f>
        <v>3.2867604513915865</v>
      </c>
      <c r="F94" s="36" t="str">
        <f>IF(B94=0,"",IF(B94="","",IF(B94&gt;0,"f","")))</f>
        <v>f</v>
      </c>
    </row>
    <row r="95" spans="1:6" ht="15" customHeight="1" x14ac:dyDescent="0.25">
      <c r="A95" s="43">
        <v>43891</v>
      </c>
      <c r="B95" s="31">
        <v>120.91593312178792</v>
      </c>
      <c r="C95" s="31">
        <f t="shared" si="1"/>
        <v>-3.9793497757496681</v>
      </c>
      <c r="D95" s="67">
        <f>SUM(B$93:B95)/SUM(B$81:B83)*100-100</f>
        <v>0.81713334092499679</v>
      </c>
      <c r="F95" s="36" t="str">
        <f>IF(B95=0,"",IF(B95="","",IF(B95&gt;0,"m","")))</f>
        <v>m</v>
      </c>
    </row>
    <row r="96" spans="1:6" ht="15" customHeight="1" x14ac:dyDescent="0.25">
      <c r="A96" s="43">
        <v>43922</v>
      </c>
      <c r="B96" s="31">
        <v>112.08745847982198</v>
      </c>
      <c r="C96" s="31">
        <f t="shared" si="1"/>
        <v>-9.5771935078202546</v>
      </c>
      <c r="D96" s="67">
        <f>SUM(B$93:B96)/SUM(B$81:B84)*100-100</f>
        <v>-1.7886837173893326</v>
      </c>
      <c r="F96" s="36" t="str">
        <f>IF(B96=0,"",IF(B96="","",IF(B96&gt;0,"a","")))</f>
        <v>a</v>
      </c>
    </row>
    <row r="97" spans="1:6" ht="15" customHeight="1" x14ac:dyDescent="0.25">
      <c r="A97" s="43">
        <v>43952</v>
      </c>
      <c r="B97" s="31">
        <v>110.96058445589357</v>
      </c>
      <c r="C97" s="31">
        <f t="shared" si="1"/>
        <v>-10.278977167856468</v>
      </c>
      <c r="D97" s="67">
        <f>SUM(B$93:B97)/SUM(B$81:B85)*100-100</f>
        <v>-3.4873775467386139</v>
      </c>
      <c r="F97" s="36" t="str">
        <f>IF(B97=0,"",IF(B97="","",IF(B97&gt;0,"m","")))</f>
        <v>m</v>
      </c>
    </row>
    <row r="98" spans="1:6" ht="15" customHeight="1" x14ac:dyDescent="0.25">
      <c r="A98" s="43">
        <v>43983</v>
      </c>
      <c r="B98" s="31">
        <v>111.03462495298444</v>
      </c>
      <c r="C98" s="31">
        <f t="shared" si="1"/>
        <v>-7.8501128998480283</v>
      </c>
      <c r="D98" s="67">
        <f>SUM(B$93:B98)/SUM(B$81:B86)*100-100</f>
        <v>-4.1990783468456527</v>
      </c>
      <c r="F98" s="36" t="str">
        <f>IF(B98=0,"",IF(B98="","",IF(B98&gt;0,"j","")))</f>
        <v>j</v>
      </c>
    </row>
    <row r="99" spans="1:6" ht="15" customHeight="1" x14ac:dyDescent="0.25">
      <c r="A99" s="43">
        <v>44013</v>
      </c>
      <c r="B99" s="31">
        <v>118.26915316264261</v>
      </c>
      <c r="C99" s="31">
        <f t="shared" si="1"/>
        <v>-3.8722490729109325</v>
      </c>
      <c r="D99" s="67">
        <f>SUM(B$93:B99)/SUM(B$81:B87)*100-100</f>
        <v>-4.1524115827554198</v>
      </c>
      <c r="F99" s="36" t="str">
        <f>IF(B99=0,"",IF(B99="","",IF(B99&gt;0,"j","")))</f>
        <v>j</v>
      </c>
    </row>
    <row r="100" spans="1:6" ht="15" customHeight="1" x14ac:dyDescent="0.25">
      <c r="A100" s="43">
        <v>44044</v>
      </c>
      <c r="B100" s="31">
        <v>120.65010410931123</v>
      </c>
      <c r="C100" s="31">
        <f t="shared" si="1"/>
        <v>-1.09541276938576</v>
      </c>
      <c r="D100" s="67">
        <f>SUM(B$93:B100)/SUM(B$81:B88)*100-100</f>
        <v>-3.7732995948212817</v>
      </c>
      <c r="F100" s="36" t="str">
        <f>IF(B100=0,"",IF(B100="","",IF(B100&gt;0,"a","")))</f>
        <v>a</v>
      </c>
    </row>
    <row r="101" spans="1:6" ht="15" customHeight="1" x14ac:dyDescent="0.25">
      <c r="A101" s="43">
        <v>44075</v>
      </c>
      <c r="B101" s="31">
        <v>121.8197954645386</v>
      </c>
      <c r="C101" s="31">
        <f>IFERROR(IF(B101/B89*100-100=-100,"",B101/B89*100-100),"")</f>
        <v>0.80510933130749152</v>
      </c>
      <c r="D101" s="67">
        <f>SUM(B$93:B101)/SUM(B$81:B89)*100-100</f>
        <v>-3.2723583099884905</v>
      </c>
      <c r="F101" s="36" t="str">
        <f>IF(B101=0,"",IF(B101="","",IF(B101&gt;0,"s","")))</f>
        <v>s</v>
      </c>
    </row>
    <row r="102" spans="1:6" ht="15" customHeight="1" x14ac:dyDescent="0.25">
      <c r="A102" s="43">
        <v>44105</v>
      </c>
      <c r="B102" s="31">
        <v>125.67819568852485</v>
      </c>
      <c r="C102" s="31">
        <f t="shared" si="1"/>
        <v>2.2238384782977079</v>
      </c>
      <c r="D102" s="67">
        <f>SUM(B$93:B102)/SUM(B$81:B90)*100-100</f>
        <v>-2.7218413819580434</v>
      </c>
      <c r="F102" s="36" t="str">
        <f>IF(B102=0,"",IF(B102="","",IF(B102&gt;0,"o","")))</f>
        <v>o</v>
      </c>
    </row>
    <row r="103" spans="1:6" ht="15" customHeight="1" x14ac:dyDescent="0.25">
      <c r="A103" s="43">
        <v>44136</v>
      </c>
      <c r="B103" s="31">
        <v>128.67466020301487</v>
      </c>
      <c r="C103" s="31">
        <f t="shared" si="1"/>
        <v>1.2418005902431872</v>
      </c>
      <c r="D103" s="67">
        <f>SUM(B$93:B103)/SUM(B$81:B91)*100-100</f>
        <v>-2.3499314708070074</v>
      </c>
      <c r="F103" s="36" t="str">
        <f>IF(B103=0,"",IF(B103="","",IF(B103&gt;0,"n","")))</f>
        <v>n</v>
      </c>
    </row>
    <row r="104" spans="1:6" ht="15" customHeight="1" x14ac:dyDescent="0.25">
      <c r="A104" s="44">
        <v>44166</v>
      </c>
      <c r="B104" s="33">
        <v>135.99665543268716</v>
      </c>
      <c r="C104" s="33">
        <f t="shared" si="1"/>
        <v>4.0641537096631737</v>
      </c>
      <c r="D104" s="68">
        <f>SUM(B$93:B104)/SUM(B$81:B92)*100-100</f>
        <v>-1.7855519466130119</v>
      </c>
      <c r="F104" s="36" t="str">
        <f>IF(B104=0,"",IF(B104="","",IF(B104&gt;0,"d","")))</f>
        <v>d</v>
      </c>
    </row>
    <row r="105" spans="1:6" ht="15" customHeight="1" x14ac:dyDescent="0.25">
      <c r="A105" s="45">
        <v>44197</v>
      </c>
      <c r="B105" s="35">
        <v>128.82081490581825</v>
      </c>
      <c r="C105" s="35">
        <f t="shared" si="1"/>
        <v>1.3281244873696352</v>
      </c>
      <c r="D105" s="27">
        <f>SUM(B$105:B105)/SUM(B$93:B93)*100-100</f>
        <v>1.3281244873696352</v>
      </c>
      <c r="F105" s="36">
        <f>IF(B105=0,"",IF(B105="","",IF(B105&gt;0,F93+1,"")))</f>
        <v>2021</v>
      </c>
    </row>
    <row r="106" spans="1:6" ht="15" customHeight="1" x14ac:dyDescent="0.25">
      <c r="A106" s="40">
        <v>44228</v>
      </c>
      <c r="B106" s="27">
        <v>128.51250956854278</v>
      </c>
      <c r="C106" s="27">
        <f t="shared" si="1"/>
        <v>2.4164800600976264</v>
      </c>
      <c r="D106" s="27">
        <f>SUM(B$105:B106)/SUM(B$93:B94)*100-100</f>
        <v>1.8687434599444117</v>
      </c>
      <c r="F106" s="36" t="str">
        <f>IF(B106=0,"",IF(B106="","",IF(B106&gt;0,"f","")))</f>
        <v>f</v>
      </c>
    </row>
    <row r="107" spans="1:6" ht="15" customHeight="1" x14ac:dyDescent="0.25">
      <c r="A107" s="40">
        <v>44256</v>
      </c>
      <c r="B107" s="27">
        <v>132.93084991426599</v>
      </c>
      <c r="C107" s="27">
        <f t="shared" si="1"/>
        <v>9.9365869180999482</v>
      </c>
      <c r="D107" s="27">
        <f>SUM(B$105:B107)/SUM(B$93:B95)*100-100</f>
        <v>4.4804066213759626</v>
      </c>
      <c r="F107" s="36" t="str">
        <f>IF(B107=0,"",IF(B107="","",IF(B107&gt;0,"m","")))</f>
        <v>m</v>
      </c>
    </row>
    <row r="108" spans="1:6" ht="15" customHeight="1" x14ac:dyDescent="0.25">
      <c r="A108" s="40">
        <v>44287</v>
      </c>
      <c r="B108" s="27">
        <v>129.54944665238071</v>
      </c>
      <c r="C108" s="27">
        <f t="shared" si="1"/>
        <v>15.578895631487839</v>
      </c>
      <c r="D108" s="27">
        <f>SUM(B$105:B108)/SUM(B$93:B96)*100-100</f>
        <v>7.0421042166135521</v>
      </c>
      <c r="F108" s="36" t="str">
        <f>IF(B108=0,"",IF(B108="","",IF(B108&gt;0,"a","")))</f>
        <v>a</v>
      </c>
    </row>
    <row r="109" spans="1:6" ht="15" customHeight="1" x14ac:dyDescent="0.25">
      <c r="A109" s="40">
        <v>44317</v>
      </c>
      <c r="B109" s="27">
        <v>129.50863371671392</v>
      </c>
      <c r="C109" s="27">
        <f t="shared" si="1"/>
        <v>16.715890017858669</v>
      </c>
      <c r="D109" s="27">
        <f>SUM(B$105:B109)/SUM(B$93:B97)*100-100</f>
        <v>8.841385136245222</v>
      </c>
      <c r="F109" s="36" t="str">
        <f>IF(B109=0,"",IF(B109="","",IF(B109&gt;0,"m","")))</f>
        <v>m</v>
      </c>
    </row>
    <row r="110" spans="1:6" ht="15" customHeight="1" x14ac:dyDescent="0.25">
      <c r="A110" s="40">
        <v>44348</v>
      </c>
      <c r="B110" s="27">
        <v>127.1576727571513</v>
      </c>
      <c r="C110" s="27">
        <f t="shared" si="1"/>
        <v>14.520738743426989</v>
      </c>
      <c r="D110" s="27">
        <f>SUM(B$105:B110)/SUM(B$93:B98)*100-100</f>
        <v>9.7325593562152051</v>
      </c>
      <c r="F110" s="36" t="str">
        <f>IF(B110=0,"",IF(B110="","",IF(B110&gt;0,"j","")))</f>
        <v>j</v>
      </c>
    </row>
    <row r="111" spans="1:6" ht="15" customHeight="1" x14ac:dyDescent="0.25">
      <c r="A111" s="40">
        <v>44378</v>
      </c>
      <c r="B111" s="27">
        <v>131.28252613909214</v>
      </c>
      <c r="C111" s="27">
        <f t="shared" si="1"/>
        <v>11.003184370952312</v>
      </c>
      <c r="D111" s="27">
        <f>SUM(B$105:B111)/SUM(B$93:B99)*100-100</f>
        <v>9.9145175975444033</v>
      </c>
      <c r="F111" s="36" t="str">
        <f>IF(B111=0,"",IF(B111="","",IF(B111&gt;0,"j","")))</f>
        <v>j</v>
      </c>
    </row>
    <row r="112" spans="1:6" ht="15" customHeight="1" x14ac:dyDescent="0.25">
      <c r="A112" s="40">
        <v>44409</v>
      </c>
      <c r="B112" s="27">
        <v>130.0830550425207</v>
      </c>
      <c r="C112" s="27">
        <f t="shared" si="1"/>
        <v>7.8184358006546262</v>
      </c>
      <c r="D112" s="27">
        <f>SUM(B$105:B112)/SUM(B$93:B100)*100-100</f>
        <v>9.6473392162076408</v>
      </c>
      <c r="F112" s="36" t="str">
        <f>IF(B112=0,"",IF(B112="","",IF(B112&gt;0,"a","")))</f>
        <v>a</v>
      </c>
    </row>
    <row r="113" spans="1:6" ht="15" customHeight="1" x14ac:dyDescent="0.25">
      <c r="A113" s="40">
        <v>44440</v>
      </c>
      <c r="B113" s="27">
        <v>129.01608631043501</v>
      </c>
      <c r="C113" s="27">
        <f t="shared" si="1"/>
        <v>5.9073246827041572</v>
      </c>
      <c r="D113" s="27">
        <f>SUM(B$105:B113)/SUM(B$93:B101)*100-100</f>
        <v>9.2208800227991503</v>
      </c>
      <c r="F113" s="36" t="str">
        <f>IF(B113=0,"",IF(B113="","",IF(B113&gt;0,"s","")))</f>
        <v>s</v>
      </c>
    </row>
    <row r="114" spans="1:6" ht="15" customHeight="1" x14ac:dyDescent="0.25">
      <c r="A114" s="40">
        <v>44470</v>
      </c>
      <c r="B114" s="27">
        <v>131.23659800223183</v>
      </c>
      <c r="C114" s="27">
        <f t="shared" si="1"/>
        <v>4.4227260609968226</v>
      </c>
      <c r="D114" s="27">
        <f>SUM(B$105:B114)/SUM(B$93:B102)*100-100</f>
        <v>8.7158474069466223</v>
      </c>
      <c r="F114" s="36" t="str">
        <f>IF(B114=0,"",IF(B114="","",IF(B114&gt;0,"o","")))</f>
        <v>o</v>
      </c>
    </row>
    <row r="115" spans="1:6" ht="15" customHeight="1" x14ac:dyDescent="0.25">
      <c r="A115" s="40">
        <v>44501</v>
      </c>
      <c r="B115" s="27">
        <v>136.37512987376252</v>
      </c>
      <c r="C115" s="27">
        <f t="shared" si="1"/>
        <v>5.984449198154735</v>
      </c>
      <c r="D115" s="27">
        <f>SUM(B$105:B115)/SUM(B$93:B103)*100-100</f>
        <v>8.4501326576505846</v>
      </c>
      <c r="F115" s="36" t="str">
        <f>IF(B115=0,"",IF(B115="","",IF(B115&gt;0,"n","")))</f>
        <v>n</v>
      </c>
    </row>
    <row r="116" spans="1:6" ht="15" customHeight="1" x14ac:dyDescent="0.25">
      <c r="A116" s="41">
        <v>44531</v>
      </c>
      <c r="B116" s="28">
        <v>141.40774504911437</v>
      </c>
      <c r="C116" s="28">
        <f t="shared" si="1"/>
        <v>3.9788402142767865</v>
      </c>
      <c r="D116" s="28">
        <f>SUM(B$105:B116)/SUM(B$93:B104)*100-100</f>
        <v>8.0332677107224413</v>
      </c>
      <c r="F116" s="36" t="str">
        <f>IF(B116=0,"",IF(B116="","",IF(B116&gt;0,"d","")))</f>
        <v>d</v>
      </c>
    </row>
    <row r="117" spans="1:6" ht="15" customHeight="1" x14ac:dyDescent="0.25">
      <c r="A117" s="42">
        <v>44562</v>
      </c>
      <c r="B117" s="29">
        <v>134.82830974554639</v>
      </c>
      <c r="C117" s="29">
        <f t="shared" si="1"/>
        <v>4.6634504246229511</v>
      </c>
      <c r="D117" s="69">
        <f>SUM(B$117:B117)/SUM(B$105:B105)*100-100</f>
        <v>4.6634504246229511</v>
      </c>
      <c r="F117" s="36">
        <f>IF(B117=0,"",IF(B117="","",IF(B117&gt;0,F105+1,"")))</f>
        <v>2022</v>
      </c>
    </row>
    <row r="118" spans="1:6" ht="15" customHeight="1" x14ac:dyDescent="0.25">
      <c r="A118" s="43">
        <v>44593</v>
      </c>
      <c r="B118" s="31">
        <v>134.54790228302684</v>
      </c>
      <c r="C118" s="31">
        <f t="shared" si="1"/>
        <v>4.696346476110989</v>
      </c>
      <c r="D118" s="67">
        <f>SUM(B$117:B118)/SUM(B$105:B106)*100-100</f>
        <v>4.6798787443528909</v>
      </c>
      <c r="F118" s="36" t="str">
        <f>IF(B118=0,"",IF(B118="","",IF(B118&gt;0,"f","")))</f>
        <v>f</v>
      </c>
    </row>
    <row r="119" spans="1:6" ht="15" customHeight="1" x14ac:dyDescent="0.25">
      <c r="A119" s="43">
        <v>44621</v>
      </c>
      <c r="B119" s="31">
        <v>139.36108231284098</v>
      </c>
      <c r="C119" s="31">
        <f t="shared" si="1"/>
        <v>4.8372762249862831</v>
      </c>
      <c r="D119" s="67">
        <f>SUM(B$117:B119)/SUM(B$105:B107)*100-100</f>
        <v>4.7334910978509726</v>
      </c>
      <c r="F119" s="36" t="str">
        <f>IF(B119=0,"",IF(B119="","",IF(B119&gt;0,"m","")))</f>
        <v>m</v>
      </c>
    </row>
    <row r="120" spans="1:6" ht="15" customHeight="1" x14ac:dyDescent="0.25">
      <c r="A120" s="43">
        <v>44652</v>
      </c>
      <c r="B120" s="31">
        <v>135.9409905764048</v>
      </c>
      <c r="C120" s="31">
        <f t="shared" si="1"/>
        <v>4.9336713426298786</v>
      </c>
      <c r="D120" s="67">
        <f>SUM(B$117:B120)/SUM(B$105:B108)*100-100</f>
        <v>4.7833805945707724</v>
      </c>
      <c r="F120" s="36" t="str">
        <f>IF(B120=0,"",IF(B120="","",IF(B120&gt;0,"a","")))</f>
        <v>a</v>
      </c>
    </row>
    <row r="121" spans="1:6" ht="15" customHeight="1" x14ac:dyDescent="0.25">
      <c r="A121" s="43">
        <v>44682</v>
      </c>
      <c r="B121" s="31">
        <v>136.06188359328254</v>
      </c>
      <c r="C121" s="31">
        <f t="shared" si="1"/>
        <v>5.0600872609799552</v>
      </c>
      <c r="D121" s="67">
        <f>SUM(B$117:B121)/SUM(B$105:B109)*100-100</f>
        <v>4.8385702974407963</v>
      </c>
      <c r="F121" s="36" t="str">
        <f>IF(B121=0,"",IF(B121="","",IF(B121&gt;0,"m","")))</f>
        <v>m</v>
      </c>
    </row>
    <row r="122" spans="1:6" ht="15" customHeight="1" x14ac:dyDescent="0.25">
      <c r="A122" s="43">
        <v>44713</v>
      </c>
      <c r="B122" s="31">
        <v>132.57312586399863</v>
      </c>
      <c r="C122" s="31">
        <f t="shared" si="1"/>
        <v>4.2588488680426622</v>
      </c>
      <c r="D122" s="67">
        <f>SUM(B$117:B122)/SUM(B$105:B110)*100-100</f>
        <v>4.743634130776897</v>
      </c>
      <c r="F122" s="36" t="str">
        <f>IF(B122=0,"",IF(B122="","",IF(B122&gt;0,"j","")))</f>
        <v>j</v>
      </c>
    </row>
    <row r="123" spans="1:6" ht="15" customHeight="1" x14ac:dyDescent="0.25">
      <c r="A123" s="43">
        <v>44743</v>
      </c>
      <c r="B123" s="31">
        <v>135.61637091837278</v>
      </c>
      <c r="C123" s="31">
        <f t="shared" si="1"/>
        <v>3.3011588874280164</v>
      </c>
      <c r="D123" s="67">
        <f>SUM(B$117:B123)/SUM(B$105:B111)*100-100</f>
        <v>4.5350203099720403</v>
      </c>
      <c r="F123" s="36" t="str">
        <f>IF(B123=0,"",IF(B123="","",IF(B123&gt;0,"j","")))</f>
        <v>j</v>
      </c>
    </row>
    <row r="124" spans="1:6" ht="15" customHeight="1" x14ac:dyDescent="0.25">
      <c r="A124" s="43">
        <v>44774</v>
      </c>
      <c r="B124" s="31">
        <v>136.17407929970423</v>
      </c>
      <c r="C124" s="31">
        <f t="shared" si="1"/>
        <v>4.68241175239352</v>
      </c>
      <c r="D124" s="67">
        <f>SUM(B$117:B124)/SUM(B$105:B112)*100-100</f>
        <v>4.5534942822122844</v>
      </c>
      <c r="F124" s="36" t="str">
        <f>IF(B124=0,"",IF(B124="","",IF(B124&gt;0,"a","")))</f>
        <v>a</v>
      </c>
    </row>
    <row r="125" spans="1:6" ht="15" customHeight="1" x14ac:dyDescent="0.25">
      <c r="A125" s="43">
        <v>44805</v>
      </c>
      <c r="B125" s="31">
        <v>133.9677649952109</v>
      </c>
      <c r="C125" s="31">
        <f t="shared" si="1"/>
        <v>3.8380320054518506</v>
      </c>
      <c r="D125" s="67">
        <f>SUM(B$117:B125)/SUM(B$105:B113)*100-100</f>
        <v>4.4743879483973785</v>
      </c>
      <c r="F125" s="36" t="str">
        <f>IF(B125=0,"",IF(B125="","",IF(B125&gt;0,"s","")))</f>
        <v>s</v>
      </c>
    </row>
    <row r="126" spans="1:6" ht="15" customHeight="1" x14ac:dyDescent="0.25">
      <c r="A126" s="43">
        <v>44835</v>
      </c>
      <c r="B126" s="31">
        <v>135.97282853154266</v>
      </c>
      <c r="C126" s="31">
        <f t="shared" si="1"/>
        <v>3.608925102760054</v>
      </c>
      <c r="D126" s="67">
        <f>SUM(B$117:B126)/SUM(B$105:B114)*100-100</f>
        <v>4.3868904076331887</v>
      </c>
      <c r="F126" s="36" t="str">
        <f>IF(B126=0,"",IF(B126="","",IF(B126&gt;0,"o","")))</f>
        <v>o</v>
      </c>
    </row>
    <row r="127" spans="1:6" ht="15" customHeight="1" x14ac:dyDescent="0.25">
      <c r="A127" s="43">
        <v>44866</v>
      </c>
      <c r="B127" s="31">
        <v>140.94714282701173</v>
      </c>
      <c r="C127" s="31">
        <f t="shared" si="1"/>
        <v>3.3525269288332566</v>
      </c>
      <c r="D127" s="67">
        <f>SUM(B$117:B127)/SUM(B$105:B115)*100-100</f>
        <v>4.2885536512029319</v>
      </c>
      <c r="F127" s="36" t="str">
        <f>IF(B127=0,"",IF(B127="","",IF(B127&gt;0,"n","")))</f>
        <v>n</v>
      </c>
    </row>
    <row r="128" spans="1:6" ht="15" customHeight="1" x14ac:dyDescent="0.25">
      <c r="A128" s="44">
        <v>44896</v>
      </c>
      <c r="B128" s="33">
        <v>146.07904857162387</v>
      </c>
      <c r="C128" s="33">
        <f t="shared" si="1"/>
        <v>3.3034283383042862</v>
      </c>
      <c r="D128" s="68">
        <f>SUM(B$117:B128)/SUM(B$105:B116)*100-100</f>
        <v>4.2001558958630625</v>
      </c>
      <c r="F128" s="36" t="str">
        <f>IF(B128=0,"",IF(B128="","",IF(B128&gt;0,"d","")))</f>
        <v>d</v>
      </c>
    </row>
    <row r="129" spans="1:6" ht="15" customHeight="1" x14ac:dyDescent="0.25">
      <c r="A129" s="45">
        <v>44927</v>
      </c>
      <c r="B129" s="35">
        <v>139.28301370835459</v>
      </c>
      <c r="C129" s="35">
        <f t="shared" si="1"/>
        <v>3.303982651132614</v>
      </c>
      <c r="D129" s="27">
        <f>SUM(B$129:B129)/SUM(B$117:B117)*100-100</f>
        <v>3.303982651132614</v>
      </c>
      <c r="F129" s="36">
        <f>IF(B129=0,"",IF(B129="","",IF(B129&gt;0,F117+1,"")))</f>
        <v>2023</v>
      </c>
    </row>
    <row r="130" spans="1:6" ht="15" customHeight="1" x14ac:dyDescent="0.25">
      <c r="A130" s="40">
        <v>44958</v>
      </c>
      <c r="B130" s="27">
        <v>140.94256384380319</v>
      </c>
      <c r="C130" s="27">
        <f t="shared" si="1"/>
        <v>4.7527025336485167</v>
      </c>
      <c r="D130" s="27">
        <f>SUM(B$129:B130)/SUM(B$117:B118)*100-100</f>
        <v>4.0275885691174835</v>
      </c>
      <c r="F130" s="36" t="str">
        <f>IF(B130=0,"",IF(B130="","",IF(B130&gt;0,"f","")))</f>
        <v>f</v>
      </c>
    </row>
    <row r="131" spans="1:6" ht="15" customHeight="1" x14ac:dyDescent="0.25">
      <c r="A131" s="40">
        <v>44986</v>
      </c>
      <c r="B131" s="27">
        <v>144.88394564255475</v>
      </c>
      <c r="C131" s="27">
        <f t="shared" si="1"/>
        <v>3.9629882590291032</v>
      </c>
      <c r="D131" s="27">
        <f>SUM(B$129:B131)/SUM(B$117:B119)*100-100</f>
        <v>4.0055627612054252</v>
      </c>
      <c r="F131" s="36" t="str">
        <f>IF(B131=0,"",IF(B131="","",IF(B131&gt;0,"m","")))</f>
        <v>m</v>
      </c>
    </row>
    <row r="132" spans="1:6" ht="15" customHeight="1" x14ac:dyDescent="0.25">
      <c r="A132" s="40">
        <v>45017</v>
      </c>
      <c r="B132" s="27">
        <v>140.69728424660855</v>
      </c>
      <c r="C132" s="27">
        <f t="shared" si="1"/>
        <v>3.4987928586047019</v>
      </c>
      <c r="D132" s="27">
        <f>SUM(B$129:B132)/SUM(B$117:B120)*100-100</f>
        <v>3.8790829575094676</v>
      </c>
      <c r="F132" s="36" t="str">
        <f>IF(B132=0,"",IF(B132="","",IF(B132&gt;0,"a","")))</f>
        <v>a</v>
      </c>
    </row>
    <row r="133" spans="1:6" ht="15" customHeight="1" x14ac:dyDescent="0.25">
      <c r="A133" s="40">
        <v>45047</v>
      </c>
      <c r="B133" s="27">
        <v>141.23134918936194</v>
      </c>
      <c r="C133" s="27">
        <f t="shared" si="1"/>
        <v>3.7993488400704507</v>
      </c>
      <c r="D133" s="27">
        <f>SUM(B$129:B133)/SUM(B$117:B121)*100-100</f>
        <v>3.8631462246601131</v>
      </c>
      <c r="F133" s="36" t="str">
        <f>IF(B133=0,"",IF(B133="","",IF(B133&gt;0,"m","")))</f>
        <v>m</v>
      </c>
    </row>
    <row r="134" spans="1:6" ht="15" customHeight="1" x14ac:dyDescent="0.25">
      <c r="A134" s="40">
        <v>45078</v>
      </c>
      <c r="B134" s="27">
        <v>139.30441922703795</v>
      </c>
      <c r="C134" s="27">
        <f>IFERROR(IF(B134/B122*100-100=-100,"",B134/B122*100-100),"")</f>
        <v>5.0774192123558208</v>
      </c>
      <c r="D134" s="27">
        <f>SUM(B$129:B134)/SUM(B$117:B122)*100-100</f>
        <v>4.0610772885494697</v>
      </c>
      <c r="F134" s="36" t="str">
        <f>IF(B134=0,"",IF(B134="","",IF(B134&gt;0,"j","")))</f>
        <v>j</v>
      </c>
    </row>
    <row r="135" spans="1:6" ht="15" customHeight="1" x14ac:dyDescent="0.25">
      <c r="A135" s="40">
        <v>45108</v>
      </c>
      <c r="B135" s="27">
        <v>142.3887898052306</v>
      </c>
      <c r="C135" s="27">
        <f t="shared" si="1"/>
        <v>4.9938063089257412</v>
      </c>
      <c r="D135" s="27">
        <f>SUM(B$129:B135)/SUM(B$117:B123)*100-100</f>
        <v>4.1943783428004764</v>
      </c>
      <c r="F135" s="36" t="str">
        <f>IF(B135=0,"",IF(B135="","",IF(B135&gt;0,"j","")))</f>
        <v>j</v>
      </c>
    </row>
    <row r="136" spans="1:6" ht="15" customHeight="1" x14ac:dyDescent="0.25">
      <c r="A136" s="40">
        <v>45139</v>
      </c>
      <c r="B136" s="27">
        <v>141.08538623577516</v>
      </c>
      <c r="C136" s="27">
        <f t="shared" si="1"/>
        <v>3.6066386211884662</v>
      </c>
      <c r="D136" s="27">
        <f>SUM(B$129:B136)/SUM(B$117:B124)*100-100</f>
        <v>4.1206204962745687</v>
      </c>
      <c r="F136" s="36" t="str">
        <f>IF(B136=0,"",IF(B136="","",IF(B136&gt;0,"a","")))</f>
        <v>a</v>
      </c>
    </row>
    <row r="137" spans="1:6" ht="15" customHeight="1" x14ac:dyDescent="0.25">
      <c r="A137" s="40">
        <v>45170</v>
      </c>
      <c r="B137" s="27">
        <v>138.60663995551289</v>
      </c>
      <c r="C137" s="27">
        <f t="shared" si="1"/>
        <v>3.4626799666828987</v>
      </c>
      <c r="D137" s="27">
        <f>SUM(B$129:B137)/SUM(B$117:B125)*100-100</f>
        <v>4.0483172543762151</v>
      </c>
      <c r="F137" s="36" t="str">
        <f>IF(B137=0,"",IF(B137="","",IF(B137&gt;0,"s","")))</f>
        <v>s</v>
      </c>
    </row>
    <row r="138" spans="1:6" ht="15" customHeight="1" x14ac:dyDescent="0.25">
      <c r="A138" s="40">
        <v>45200</v>
      </c>
      <c r="B138" s="27">
        <v>137.76585489886759</v>
      </c>
      <c r="C138" s="27">
        <f t="shared" si="1"/>
        <v>1.3186651970757453</v>
      </c>
      <c r="D138" s="27">
        <f>SUM(B$129:B138)/SUM(B$117:B126)*100-100</f>
        <v>3.7744084967830389</v>
      </c>
      <c r="F138" s="36" t="str">
        <f>IF(B138=0,"",IF(B138="","",IF(B138&gt;0,"o","")))</f>
        <v>o</v>
      </c>
    </row>
    <row r="139" spans="1:6" ht="15" customHeight="1" x14ac:dyDescent="0.25">
      <c r="A139" s="40">
        <v>45231</v>
      </c>
      <c r="B139" s="27">
        <v>144.37285008844242</v>
      </c>
      <c r="C139" s="27">
        <f t="shared" si="1"/>
        <v>2.4304907447717028</v>
      </c>
      <c r="D139" s="27">
        <f>SUM(B$129:B139)/SUM(B$117:B127)*100-100</f>
        <v>3.647789214686199</v>
      </c>
      <c r="F139" s="36" t="str">
        <f>IF(B139=0,"",IF(B139="","",IF(B139&gt;0,"n","")))</f>
        <v>n</v>
      </c>
    </row>
    <row r="140" spans="1:6" ht="15" customHeight="1" x14ac:dyDescent="0.25">
      <c r="A140" s="40">
        <v>45261</v>
      </c>
      <c r="B140" s="27">
        <v>149.42074016316025</v>
      </c>
      <c r="C140" s="27">
        <f t="shared" ref="C140" si="2">IFERROR(IF(B140/B128*100-100=-100,"",B140/B128*100-100),"")</f>
        <v>2.287591289929523</v>
      </c>
      <c r="D140" s="28">
        <f>SUM(B$129:B140)/SUM(B$117:B128)*100-100</f>
        <v>3.5267856310119896</v>
      </c>
      <c r="F140" s="36" t="str">
        <f>IF(B140=0,"",IF(B140="","",IF(B140&gt;0,"d","")))</f>
        <v>d</v>
      </c>
    </row>
    <row r="141" spans="1:6" ht="15" customHeight="1" x14ac:dyDescent="0.25">
      <c r="A141" s="42">
        <v>45292</v>
      </c>
      <c r="B141" s="29">
        <v>145.20628038106656</v>
      </c>
      <c r="C141" s="29">
        <f t="shared" si="1"/>
        <v>4.2526841680168701</v>
      </c>
      <c r="D141" s="69">
        <f>SUM(B$141:B141)/SUM(B$129:B129)*100-100</f>
        <v>4.2526841680168701</v>
      </c>
      <c r="F141" s="36">
        <f>IF(B141=0,"",IF(B141="","",IF(B141&gt;0,F129+1,"")))</f>
        <v>2024</v>
      </c>
    </row>
    <row r="142" spans="1:6" ht="15" customHeight="1" x14ac:dyDescent="0.25">
      <c r="A142" s="43">
        <v>45323</v>
      </c>
      <c r="B142" s="31">
        <v>145.16595655823477</v>
      </c>
      <c r="C142" s="31">
        <f t="shared" si="1"/>
        <v>2.9965346161235402</v>
      </c>
      <c r="D142" s="67">
        <f>SUM(B$141:B142)/SUM(B$129:B130)*100-100</f>
        <v>3.6208898116214812</v>
      </c>
      <c r="F142" s="36" t="str">
        <f>IF(B142=0,"",IF(B142="","",IF(B142&gt;0,"f","")))</f>
        <v>f</v>
      </c>
    </row>
    <row r="143" spans="1:6" ht="15" customHeight="1" x14ac:dyDescent="0.25">
      <c r="A143" s="43">
        <v>45352</v>
      </c>
      <c r="B143" s="31">
        <v>147.97600087990818</v>
      </c>
      <c r="C143" s="31">
        <f t="shared" si="1"/>
        <v>2.1341600158943095</v>
      </c>
      <c r="D143" s="67">
        <f>SUM(B$141:B143)/SUM(B$129:B131)*100-100</f>
        <v>3.1141891447191199</v>
      </c>
      <c r="F143" s="36" t="str">
        <f>IF(B143=0,"",IF(B143="","",IF(B143&gt;0,"m","")))</f>
        <v>m</v>
      </c>
    </row>
    <row r="144" spans="1:6" ht="15" customHeight="1" x14ac:dyDescent="0.25">
      <c r="A144" s="43">
        <v>45383</v>
      </c>
      <c r="B144" s="31">
        <v>146.23047358672159</v>
      </c>
      <c r="C144" s="31">
        <f t="shared" si="1"/>
        <v>3.9326909326939727</v>
      </c>
      <c r="D144" s="67">
        <f>SUM(B$141:B144)/SUM(B$129:B132)*100-100</f>
        <v>3.3177232436456308</v>
      </c>
      <c r="F144" s="36" t="str">
        <f>IF(B144=0,"",IF(B144="","",IF(B144&gt;0,"a","")))</f>
        <v>a</v>
      </c>
    </row>
    <row r="145" spans="1:6" ht="15" customHeight="1" x14ac:dyDescent="0.25">
      <c r="A145" s="43">
        <v>45413</v>
      </c>
      <c r="B145" s="31">
        <v>147.45851324921284</v>
      </c>
      <c r="C145" s="31">
        <f t="shared" si="1"/>
        <v>4.4091939187676843</v>
      </c>
      <c r="D145" s="67">
        <f>SUM(B$141:B145)/SUM(B$129:B133)*100-100</f>
        <v>3.535745247978042</v>
      </c>
      <c r="F145" s="36" t="str">
        <f>IF(B145=0,"",IF(B145="","",IF(B145&gt;0,"m","")))</f>
        <v>m</v>
      </c>
    </row>
    <row r="146" spans="1:6" ht="15" customHeight="1" x14ac:dyDescent="0.25">
      <c r="A146" s="43">
        <v>45444</v>
      </c>
      <c r="B146" s="31">
        <v>143.33629978274004</v>
      </c>
      <c r="C146" s="31">
        <f t="shared" si="1"/>
        <v>2.8942947955806915</v>
      </c>
      <c r="D146" s="67">
        <f>SUM(B$141:B146)/SUM(B$129:B134)*100-100</f>
        <v>3.4301652083072725</v>
      </c>
      <c r="F146" s="36" t="str">
        <f>IF(B146=0,"",IF(B146="","",IF(B146&gt;0,"j","")))</f>
        <v>j</v>
      </c>
    </row>
    <row r="147" spans="1:6" ht="15" customHeight="1" x14ac:dyDescent="0.25">
      <c r="A147" s="43">
        <v>45474</v>
      </c>
      <c r="B147" s="31">
        <v>146.43356330704594</v>
      </c>
      <c r="C147" s="31">
        <f t="shared" si="1"/>
        <v>2.8406544555565461</v>
      </c>
      <c r="D147" s="67">
        <f>SUM(B$141:B147)/SUM(B$129:B135)*100-100</f>
        <v>3.3452688192814577</v>
      </c>
      <c r="F147" s="36" t="str">
        <f>IF(B147=0,"",IF(B147="","",IF(B147&gt;0,"j","")))</f>
        <v>j</v>
      </c>
    </row>
    <row r="148" spans="1:6" s="39" customFormat="1" ht="17.25" customHeight="1" x14ac:dyDescent="0.2">
      <c r="A148" s="43">
        <v>45505</v>
      </c>
      <c r="B148" s="31">
        <v>146.66724182188744</v>
      </c>
      <c r="C148" s="31">
        <f t="shared" si="1"/>
        <v>3.9563669456056658</v>
      </c>
      <c r="D148" s="67">
        <f>SUM(B$141:B148)/SUM(B$129:B136)*100-100</f>
        <v>3.4215794378269209</v>
      </c>
      <c r="E148" s="38"/>
      <c r="F148" s="38" t="str">
        <f>IF(B148=0,"",IF(B148="","",IF(B148&gt;0,"a","")))</f>
        <v>a</v>
      </c>
    </row>
    <row r="149" spans="1:6" ht="17.25" customHeight="1" x14ac:dyDescent="0.25">
      <c r="A149" s="43">
        <v>45536</v>
      </c>
      <c r="B149" s="31">
        <v>143.77704408062033</v>
      </c>
      <c r="C149" s="31">
        <f t="shared" ref="C149:C212" si="3">IFERROR(IF(B149/B137*100-100=-100,"",B149/B137*100-100),"")</f>
        <v>3.7302715993742623</v>
      </c>
      <c r="D149" s="67">
        <f>SUM(B$141:B149)/SUM(B$129:B137)*100-100</f>
        <v>3.4553116943963431</v>
      </c>
      <c r="F149" s="36" t="str">
        <f>IF(B149=0,"",IF(B149="","",IF(B149&gt;0,"s","")))</f>
        <v>s</v>
      </c>
    </row>
    <row r="150" spans="1:6" s="22" customFormat="1" ht="17.25" customHeight="1" x14ac:dyDescent="0.2">
      <c r="A150" s="43">
        <v>45566</v>
      </c>
      <c r="B150" s="31">
        <v>146.34646754175699</v>
      </c>
      <c r="C150" s="31">
        <f t="shared" si="3"/>
        <v>6.228403002462656</v>
      </c>
      <c r="D150" s="67">
        <f>SUM(B$141:B150)/SUM(B$129:B138)*100-100</f>
        <v>3.7269943968850043</v>
      </c>
      <c r="E150" s="37"/>
      <c r="F150" s="37" t="str">
        <f>IF(B150=0,"",IF(B150="","",IF(B150&gt;0,"o","")))</f>
        <v>o</v>
      </c>
    </row>
    <row r="151" spans="1:6" ht="17.25" customHeight="1" x14ac:dyDescent="0.25">
      <c r="A151" s="43">
        <v>45597</v>
      </c>
      <c r="B151" s="31">
        <v>149.41787513020751</v>
      </c>
      <c r="C151" s="31">
        <f t="shared" si="3"/>
        <v>3.494441675615974</v>
      </c>
      <c r="D151" s="67">
        <f>SUM(B$141:B151)/SUM(B$129:B139)*100-100</f>
        <v>3.7053414110201714</v>
      </c>
      <c r="F151" s="36" t="str">
        <f>IF(B151=0,"",IF(B151="","",IF(B151&gt;0,"n","")))</f>
        <v>n</v>
      </c>
    </row>
    <row r="152" spans="1:6" ht="17.25" customHeight="1" x14ac:dyDescent="0.25">
      <c r="A152" s="44">
        <v>45627</v>
      </c>
      <c r="B152" s="33">
        <v>154.50456333081499</v>
      </c>
      <c r="C152" s="33">
        <f t="shared" si="3"/>
        <v>3.4023544269044805</v>
      </c>
      <c r="D152" s="68">
        <f>SUM(B$141:B152)/SUM(B$129:B140)*100-100</f>
        <v>3.6787102366101294</v>
      </c>
      <c r="F152" s="36" t="str">
        <f>IF(B152=0,"",IF(B152="","",IF(B152&gt;0,"d","")))</f>
        <v>d</v>
      </c>
    </row>
    <row r="153" spans="1:6" ht="17.25" hidden="1" customHeight="1" x14ac:dyDescent="0.25">
      <c r="A153" s="45">
        <v>45658</v>
      </c>
      <c r="B153" s="35"/>
      <c r="C153" s="35" t="str">
        <f t="shared" si="3"/>
        <v/>
      </c>
      <c r="D153" s="27"/>
      <c r="F153" s="36" t="str">
        <f>IF(B153=0,"",IF(B153="","",IF(B153&gt;0,F141+1,"")))</f>
        <v/>
      </c>
    </row>
    <row r="154" spans="1:6" ht="17.25" hidden="1" customHeight="1" x14ac:dyDescent="0.25">
      <c r="A154" s="40">
        <v>45689</v>
      </c>
      <c r="B154" s="27"/>
      <c r="C154" s="27" t="str">
        <f t="shared" si="3"/>
        <v/>
      </c>
      <c r="D154" s="27"/>
      <c r="F154" s="36" t="str">
        <f>IF(B154=0,"",IF(B154="","",IF(B154&gt;0,"f","")))</f>
        <v/>
      </c>
    </row>
    <row r="155" spans="1:6" ht="17.25" hidden="1" customHeight="1" x14ac:dyDescent="0.25">
      <c r="A155" s="40">
        <v>45717</v>
      </c>
      <c r="B155" s="27"/>
      <c r="C155" s="27" t="str">
        <f t="shared" si="3"/>
        <v/>
      </c>
      <c r="D155" s="27"/>
      <c r="F155" s="36" t="str">
        <f>IF(B155=0,"",IF(B155="","",IF(B155&gt;0,"m","")))</f>
        <v/>
      </c>
    </row>
    <row r="156" spans="1:6" ht="17.25" hidden="1" customHeight="1" x14ac:dyDescent="0.25">
      <c r="A156" s="40">
        <v>45748</v>
      </c>
      <c r="B156" s="27"/>
      <c r="C156" s="27" t="str">
        <f t="shared" si="3"/>
        <v/>
      </c>
      <c r="D156" s="27"/>
      <c r="F156" s="36" t="str">
        <f>IF(B156=0,"",IF(B156="","",IF(B156&gt;0,"a","")))</f>
        <v/>
      </c>
    </row>
    <row r="157" spans="1:6" s="47" customFormat="1" ht="17.25" hidden="1" customHeight="1" x14ac:dyDescent="0.25">
      <c r="A157" s="40">
        <v>45778</v>
      </c>
      <c r="B157" s="27"/>
      <c r="C157" s="27" t="str">
        <f t="shared" si="3"/>
        <v/>
      </c>
      <c r="D157" s="27"/>
      <c r="E157" s="46"/>
      <c r="F157" s="46" t="str">
        <f>IF(B157=0,"",IF(B157="","",IF(B157&gt;0,"m","")))</f>
        <v/>
      </c>
    </row>
    <row r="158" spans="1:6" ht="17.25" hidden="1" customHeight="1" x14ac:dyDescent="0.25">
      <c r="A158" s="40">
        <v>45809</v>
      </c>
      <c r="B158" s="27"/>
      <c r="C158" s="27" t="str">
        <f t="shared" si="3"/>
        <v/>
      </c>
      <c r="D158" s="27"/>
      <c r="F158" s="36" t="str">
        <f>IF(B158=0,"",IF(B158="","",IF(B158&gt;0,"j","")))</f>
        <v/>
      </c>
    </row>
    <row r="159" spans="1:6" ht="17.25" hidden="1" customHeight="1" x14ac:dyDescent="0.25">
      <c r="A159" s="40">
        <v>45839</v>
      </c>
      <c r="B159" s="27"/>
      <c r="C159" s="27" t="str">
        <f t="shared" si="3"/>
        <v/>
      </c>
      <c r="D159" s="27"/>
      <c r="F159" s="36" t="str">
        <f>IF(B159=0,"",IF(B159="","",IF(B159&gt;0,"j","")))</f>
        <v/>
      </c>
    </row>
    <row r="160" spans="1:6" ht="17.25" hidden="1" customHeight="1" x14ac:dyDescent="0.25">
      <c r="A160" s="40">
        <v>45870</v>
      </c>
      <c r="B160" s="27"/>
      <c r="C160" s="27" t="str">
        <f t="shared" si="3"/>
        <v/>
      </c>
      <c r="D160" s="27"/>
      <c r="F160" s="36" t="str">
        <f>IF(B160=0,"",IF(B160="","",IF(B160&gt;0,"a","")))</f>
        <v/>
      </c>
    </row>
    <row r="161" spans="1:7" s="47" customFormat="1" ht="17.25" hidden="1" customHeight="1" x14ac:dyDescent="0.25">
      <c r="A161" s="40">
        <v>45901</v>
      </c>
      <c r="B161" s="27"/>
      <c r="C161" s="27" t="str">
        <f t="shared" si="3"/>
        <v/>
      </c>
      <c r="D161" s="27"/>
      <c r="E161" s="46"/>
      <c r="F161" s="46" t="str">
        <f>IF(B161=0,"",IF(B161="","",IF(B161&gt;0,"s","")))</f>
        <v/>
      </c>
    </row>
    <row r="162" spans="1:7" s="22" customFormat="1" ht="17.25" hidden="1" customHeight="1" x14ac:dyDescent="0.2">
      <c r="A162" s="40">
        <v>45931</v>
      </c>
      <c r="B162" s="27"/>
      <c r="C162" s="27" t="str">
        <f t="shared" si="3"/>
        <v/>
      </c>
      <c r="D162" s="27"/>
      <c r="E162" s="37"/>
      <c r="F162" s="37" t="str">
        <f>IF(B162=0,"",IF(B162="","",IF(B162&gt;0,"o","")))</f>
        <v/>
      </c>
    </row>
    <row r="163" spans="1:7" s="47" customFormat="1" ht="17.25" hidden="1" customHeight="1" x14ac:dyDescent="0.25">
      <c r="A163" s="40">
        <v>45962</v>
      </c>
      <c r="B163" s="27"/>
      <c r="C163" s="27" t="str">
        <f t="shared" si="3"/>
        <v/>
      </c>
      <c r="D163" s="27"/>
      <c r="E163" s="46"/>
      <c r="F163" s="46" t="str">
        <f>IF(B163=0,"",IF(B163="","",IF(B163&gt;0,"n","")))</f>
        <v/>
      </c>
    </row>
    <row r="164" spans="1:7" ht="12.75" hidden="1" customHeight="1" x14ac:dyDescent="0.25">
      <c r="A164" s="41">
        <v>45992</v>
      </c>
      <c r="B164" s="28"/>
      <c r="C164" s="28" t="str">
        <f t="shared" si="3"/>
        <v/>
      </c>
      <c r="D164" s="28"/>
      <c r="F164" s="36" t="str">
        <f>IF(B164=0,"",IF(B164="","",IF(B164&gt;0,"d","")))</f>
        <v/>
      </c>
    </row>
    <row r="165" spans="1:7" ht="17.25" hidden="1" customHeight="1" x14ac:dyDescent="0.25">
      <c r="A165" s="42">
        <v>46023</v>
      </c>
      <c r="B165" s="29"/>
      <c r="C165" s="29" t="str">
        <f t="shared" si="3"/>
        <v/>
      </c>
      <c r="D165" s="69"/>
      <c r="F165" s="36" t="str">
        <f>IF(B165=0,"",IF(B165="","",IF(B165&gt;0,F153+1,"")))</f>
        <v/>
      </c>
    </row>
    <row r="166" spans="1:7" ht="17.25" hidden="1" customHeight="1" x14ac:dyDescent="0.25">
      <c r="A166" s="43">
        <v>46054</v>
      </c>
      <c r="B166" s="31"/>
      <c r="C166" s="31" t="str">
        <f t="shared" si="3"/>
        <v/>
      </c>
      <c r="D166" s="67"/>
      <c r="F166" s="36" t="str">
        <f>IF(B166=0,"",IF(B166="","",IF(B166&gt;0,"f","")))</f>
        <v/>
      </c>
    </row>
    <row r="167" spans="1:7" ht="17.25" hidden="1" customHeight="1" x14ac:dyDescent="0.25">
      <c r="A167" s="43">
        <v>46082</v>
      </c>
      <c r="B167" s="31"/>
      <c r="C167" s="31" t="str">
        <f t="shared" si="3"/>
        <v/>
      </c>
      <c r="D167" s="67"/>
      <c r="F167" s="36" t="str">
        <f>IF(B167=0,"",IF(B167="","",IF(B167&gt;0,"m","")))</f>
        <v/>
      </c>
    </row>
    <row r="168" spans="1:7" ht="17.25" hidden="1" customHeight="1" x14ac:dyDescent="0.25">
      <c r="A168" s="43">
        <v>46113</v>
      </c>
      <c r="B168" s="31"/>
      <c r="C168" s="31" t="str">
        <f t="shared" si="3"/>
        <v/>
      </c>
      <c r="D168" s="67"/>
      <c r="F168" s="36" t="str">
        <f>IF(B168=0,"",IF(B168="","",IF(B168&gt;0,"a","")))</f>
        <v/>
      </c>
    </row>
    <row r="169" spans="1:7" ht="17.25" hidden="1" customHeight="1" x14ac:dyDescent="0.25">
      <c r="A169" s="43">
        <v>46143</v>
      </c>
      <c r="B169" s="31"/>
      <c r="C169" s="31" t="str">
        <f t="shared" si="3"/>
        <v/>
      </c>
      <c r="D169" s="67"/>
      <c r="F169" s="36" t="str">
        <f>IF(B169=0,"",IF(B169="","",IF(B169&gt;0,"m","")))</f>
        <v/>
      </c>
    </row>
    <row r="170" spans="1:7" ht="17.25" hidden="1" customHeight="1" x14ac:dyDescent="0.25">
      <c r="A170" s="43">
        <v>46174</v>
      </c>
      <c r="B170" s="31"/>
      <c r="C170" s="31" t="str">
        <f t="shared" si="3"/>
        <v/>
      </c>
      <c r="D170" s="67"/>
      <c r="F170" s="36" t="str">
        <f>IF(B170=0,"",IF(B170="","",IF(B170&gt;0,"j","")))</f>
        <v/>
      </c>
    </row>
    <row r="171" spans="1:7" ht="17.25" hidden="1" customHeight="1" x14ac:dyDescent="0.25">
      <c r="A171" s="43">
        <v>46204</v>
      </c>
      <c r="B171" s="31"/>
      <c r="C171" s="31" t="str">
        <f t="shared" si="3"/>
        <v/>
      </c>
      <c r="D171" s="67"/>
      <c r="F171" s="36" t="str">
        <f>IF(B171=0,"",IF(B171="","",IF(B171&gt;0,"j","")))</f>
        <v/>
      </c>
    </row>
    <row r="172" spans="1:7" ht="17.25" hidden="1" customHeight="1" x14ac:dyDescent="0.25">
      <c r="A172" s="43">
        <v>46235</v>
      </c>
      <c r="B172" s="31"/>
      <c r="C172" s="31" t="str">
        <f t="shared" si="3"/>
        <v/>
      </c>
      <c r="D172" s="67"/>
      <c r="F172" s="36" t="str">
        <f>IF(B172=0,"",IF(B172="","",IF(B172&gt;0,"a","")))</f>
        <v/>
      </c>
    </row>
    <row r="173" spans="1:7" ht="17.25" hidden="1" customHeight="1" x14ac:dyDescent="0.25">
      <c r="A173" s="43">
        <v>46266</v>
      </c>
      <c r="B173" s="31"/>
      <c r="C173" s="31" t="str">
        <f t="shared" si="3"/>
        <v/>
      </c>
      <c r="D173" s="67"/>
      <c r="F173" s="36" t="str">
        <f>IF(B173=0,"",IF(B173="","",IF(B173&gt;0,"s","")))</f>
        <v/>
      </c>
    </row>
    <row r="174" spans="1:7" ht="17.25" hidden="1" customHeight="1" x14ac:dyDescent="0.25">
      <c r="A174" s="43">
        <v>46296</v>
      </c>
      <c r="B174" s="31"/>
      <c r="C174" s="31" t="str">
        <f t="shared" si="3"/>
        <v/>
      </c>
      <c r="D174" s="67"/>
      <c r="F174" s="36" t="str">
        <f>IF(B174=0,"",IF(B174="","",IF(B174&gt;0,"o","")))</f>
        <v/>
      </c>
    </row>
    <row r="175" spans="1:7" ht="17.25" hidden="1" customHeight="1" x14ac:dyDescent="0.25">
      <c r="A175" s="43">
        <v>46327</v>
      </c>
      <c r="B175" s="31"/>
      <c r="C175" s="31" t="str">
        <f t="shared" si="3"/>
        <v/>
      </c>
      <c r="D175" s="67"/>
      <c r="F175" s="36" t="str">
        <f>IF(B175=0,"",IF(B175="","",IF(B175&gt;0,"n","")))</f>
        <v/>
      </c>
      <c r="G175" s="23" t="s">
        <v>9</v>
      </c>
    </row>
    <row r="176" spans="1:7" ht="17.25" hidden="1" customHeight="1" x14ac:dyDescent="0.25">
      <c r="A176" s="44">
        <v>46357</v>
      </c>
      <c r="B176" s="33"/>
      <c r="C176" s="33" t="str">
        <f t="shared" si="3"/>
        <v/>
      </c>
      <c r="D176" s="68"/>
      <c r="F176" s="36" t="str">
        <f>IF(B176=0,"",IF(B176="","",IF(B176&gt;0,"d","")))</f>
        <v/>
      </c>
      <c r="G176" s="23" t="s">
        <v>10</v>
      </c>
    </row>
    <row r="177" spans="1:6" ht="17.25" hidden="1" customHeight="1" x14ac:dyDescent="0.25">
      <c r="A177" s="45">
        <v>46388</v>
      </c>
      <c r="B177" s="35"/>
      <c r="C177" s="35" t="str">
        <f t="shared" si="3"/>
        <v/>
      </c>
      <c r="D177" s="27"/>
      <c r="F177" s="36" t="str">
        <f>IF(B177=0,"",IF(B177="","",IF(B177&gt;0,F165+1,"")))</f>
        <v/>
      </c>
    </row>
    <row r="178" spans="1:6" ht="17.25" hidden="1" customHeight="1" x14ac:dyDescent="0.25">
      <c r="A178" s="40">
        <v>46419</v>
      </c>
      <c r="B178" s="27"/>
      <c r="C178" s="27" t="str">
        <f t="shared" si="3"/>
        <v/>
      </c>
      <c r="D178" s="27"/>
      <c r="F178" s="36" t="str">
        <f>IF(B178=0,"",IF(B178="","",IF(B178&gt;0,"f","")))</f>
        <v/>
      </c>
    </row>
    <row r="179" spans="1:6" ht="17.25" hidden="1" customHeight="1" x14ac:dyDescent="0.25">
      <c r="A179" s="40">
        <v>46447</v>
      </c>
      <c r="B179" s="27"/>
      <c r="C179" s="27" t="str">
        <f t="shared" si="3"/>
        <v/>
      </c>
      <c r="D179" s="27"/>
      <c r="F179" s="36" t="str">
        <f>IF(B179=0,"",IF(B179="","",IF(B179&gt;0,"m","")))</f>
        <v/>
      </c>
    </row>
    <row r="180" spans="1:6" ht="17.25" hidden="1" customHeight="1" x14ac:dyDescent="0.25">
      <c r="A180" s="40">
        <v>46478</v>
      </c>
      <c r="B180" s="27"/>
      <c r="C180" s="27" t="str">
        <f t="shared" si="3"/>
        <v/>
      </c>
      <c r="D180" s="27"/>
      <c r="F180" s="36" t="str">
        <f>IF(B180=0,"",IF(B180="","",IF(B180&gt;0,"a","")))</f>
        <v/>
      </c>
    </row>
    <row r="181" spans="1:6" ht="17.25" hidden="1" customHeight="1" x14ac:dyDescent="0.25">
      <c r="A181" s="40">
        <v>46508</v>
      </c>
      <c r="B181" s="27"/>
      <c r="C181" s="27" t="str">
        <f t="shared" si="3"/>
        <v/>
      </c>
      <c r="D181" s="27"/>
      <c r="F181" s="36" t="str">
        <f>IF(B181=0,"",IF(B181="","",IF(B181&gt;0,"m","")))</f>
        <v/>
      </c>
    </row>
    <row r="182" spans="1:6" ht="17.25" hidden="1" customHeight="1" x14ac:dyDescent="0.25">
      <c r="A182" s="40">
        <v>46539</v>
      </c>
      <c r="B182" s="27"/>
      <c r="C182" s="27" t="str">
        <f t="shared" si="3"/>
        <v/>
      </c>
      <c r="D182" s="27"/>
      <c r="F182" s="36" t="str">
        <f>IF(B182=0,"",IF(B182="","",IF(B182&gt;0,"j","")))</f>
        <v/>
      </c>
    </row>
    <row r="183" spans="1:6" ht="17.25" hidden="1" customHeight="1" x14ac:dyDescent="0.25">
      <c r="A183" s="40">
        <v>46569</v>
      </c>
      <c r="B183" s="27"/>
      <c r="C183" s="27" t="str">
        <f t="shared" si="3"/>
        <v/>
      </c>
      <c r="D183" s="27"/>
      <c r="F183" s="36" t="str">
        <f>IF(B183=0,"",IF(B183="","",IF(B183&gt;0,"j","")))</f>
        <v/>
      </c>
    </row>
    <row r="184" spans="1:6" ht="17.25" hidden="1" customHeight="1" x14ac:dyDescent="0.25">
      <c r="A184" s="40">
        <v>46600</v>
      </c>
      <c r="B184" s="27"/>
      <c r="C184" s="27" t="str">
        <f t="shared" si="3"/>
        <v/>
      </c>
      <c r="D184" s="27"/>
      <c r="F184" s="36" t="str">
        <f>IF(B184=0,"",IF(B184="","",IF(B184&gt;0,"a","")))</f>
        <v/>
      </c>
    </row>
    <row r="185" spans="1:6" s="47" customFormat="1" ht="17.25" hidden="1" customHeight="1" x14ac:dyDescent="0.25">
      <c r="A185" s="40">
        <v>46631</v>
      </c>
      <c r="B185" s="27"/>
      <c r="C185" s="27" t="str">
        <f t="shared" si="3"/>
        <v/>
      </c>
      <c r="D185" s="27"/>
      <c r="E185" s="46"/>
      <c r="F185" s="46" t="str">
        <f>IF(B185=0,"",IF(B185="","",IF(B185&gt;0,"s","")))</f>
        <v/>
      </c>
    </row>
    <row r="186" spans="1:6" s="47" customFormat="1" ht="17.25" hidden="1" customHeight="1" x14ac:dyDescent="0.25">
      <c r="A186" s="40">
        <v>46661</v>
      </c>
      <c r="B186" s="27"/>
      <c r="C186" s="27" t="str">
        <f t="shared" si="3"/>
        <v/>
      </c>
      <c r="D186" s="27"/>
      <c r="E186" s="46"/>
      <c r="F186" s="46" t="str">
        <f>IF(B186=0,"",IF(B186="","",IF(B186&gt;0,"o","")))</f>
        <v/>
      </c>
    </row>
    <row r="187" spans="1:6" ht="17.25" hidden="1" customHeight="1" x14ac:dyDescent="0.25">
      <c r="A187" s="40">
        <v>46692</v>
      </c>
      <c r="B187" s="27"/>
      <c r="C187" s="27" t="str">
        <f t="shared" si="3"/>
        <v/>
      </c>
      <c r="D187" s="27"/>
      <c r="F187" s="36" t="str">
        <f>IF(B187=0,"",IF(B187="","",IF(B187&gt;0,"n","")))</f>
        <v/>
      </c>
    </row>
    <row r="188" spans="1:6" ht="17.25" hidden="1" customHeight="1" x14ac:dyDescent="0.25">
      <c r="A188" s="41">
        <v>46722</v>
      </c>
      <c r="B188" s="28"/>
      <c r="C188" s="28" t="str">
        <f t="shared" si="3"/>
        <v/>
      </c>
      <c r="D188" s="28"/>
      <c r="F188" s="36" t="str">
        <f>IF(B188=0,"",IF(B188="","",IF(B188&gt;0,"d","")))</f>
        <v/>
      </c>
    </row>
    <row r="189" spans="1:6" ht="17.25" hidden="1" customHeight="1" x14ac:dyDescent="0.25">
      <c r="A189" s="42">
        <v>46753</v>
      </c>
      <c r="B189" s="29"/>
      <c r="C189" s="29" t="str">
        <f t="shared" si="3"/>
        <v/>
      </c>
      <c r="D189" s="30"/>
      <c r="F189" s="36" t="str">
        <f>IF(B189=0,"",IF(B189="","",IF(B189&gt;0,F177+1,"")))</f>
        <v/>
      </c>
    </row>
    <row r="190" spans="1:6" ht="17.25" hidden="1" customHeight="1" x14ac:dyDescent="0.25">
      <c r="A190" s="43">
        <v>46784</v>
      </c>
      <c r="B190" s="31"/>
      <c r="C190" s="31" t="str">
        <f t="shared" si="3"/>
        <v/>
      </c>
      <c r="D190" s="32"/>
      <c r="F190" s="36" t="str">
        <f>IF(B190=0,"",IF(B190="","",IF(B190&gt;0,"f","")))</f>
        <v/>
      </c>
    </row>
    <row r="191" spans="1:6" ht="17.25" hidden="1" customHeight="1" x14ac:dyDescent="0.25">
      <c r="A191" s="43">
        <v>46813</v>
      </c>
      <c r="B191" s="31"/>
      <c r="C191" s="31" t="str">
        <f t="shared" si="3"/>
        <v/>
      </c>
      <c r="D191" s="32"/>
      <c r="F191" s="36" t="str">
        <f>IF(B191=0,"",IF(B191="","",IF(B191&gt;0,"m","")))</f>
        <v/>
      </c>
    </row>
    <row r="192" spans="1:6" ht="17.25" hidden="1" customHeight="1" x14ac:dyDescent="0.25">
      <c r="A192" s="43">
        <v>46844</v>
      </c>
      <c r="B192" s="31"/>
      <c r="C192" s="31" t="str">
        <f t="shared" si="3"/>
        <v/>
      </c>
      <c r="D192" s="32"/>
      <c r="F192" s="36" t="str">
        <f>IF(B192=0,"",IF(B192="","",IF(B192&gt;0,"a","")))</f>
        <v/>
      </c>
    </row>
    <row r="193" spans="1:7" ht="17.25" hidden="1" customHeight="1" x14ac:dyDescent="0.25">
      <c r="A193" s="43">
        <v>46874</v>
      </c>
      <c r="B193" s="31"/>
      <c r="C193" s="31" t="str">
        <f t="shared" si="3"/>
        <v/>
      </c>
      <c r="D193" s="32"/>
      <c r="F193" s="36" t="str">
        <f>IF(B193=0,"",IF(B193="","",IF(B193&gt;0,"m","")))</f>
        <v/>
      </c>
    </row>
    <row r="194" spans="1:7" ht="17.25" hidden="1" customHeight="1" x14ac:dyDescent="0.25">
      <c r="A194" s="43">
        <v>46905</v>
      </c>
      <c r="B194" s="31"/>
      <c r="C194" s="31" t="str">
        <f t="shared" si="3"/>
        <v/>
      </c>
      <c r="D194" s="32"/>
      <c r="F194" s="36" t="str">
        <f>IF(B194=0,"",IF(B194="","",IF(B194&gt;0,"j","")))</f>
        <v/>
      </c>
    </row>
    <row r="195" spans="1:7" ht="17.25" hidden="1" customHeight="1" x14ac:dyDescent="0.25">
      <c r="A195" s="43">
        <v>46935</v>
      </c>
      <c r="B195" s="31"/>
      <c r="C195" s="31" t="str">
        <f t="shared" si="3"/>
        <v/>
      </c>
      <c r="D195" s="32"/>
      <c r="F195" s="36" t="str">
        <f>IF(B195=0,"",IF(B195="","",IF(B195&gt;0,"j","")))</f>
        <v/>
      </c>
    </row>
    <row r="196" spans="1:7" ht="17.25" hidden="1" customHeight="1" x14ac:dyDescent="0.25">
      <c r="A196" s="43">
        <v>46966</v>
      </c>
      <c r="B196" s="31"/>
      <c r="C196" s="31" t="str">
        <f t="shared" si="3"/>
        <v/>
      </c>
      <c r="D196" s="32"/>
      <c r="F196" s="36" t="str">
        <f>IF(B196=0,"",IF(B196="","",IF(B196&gt;0,"a","")))</f>
        <v/>
      </c>
    </row>
    <row r="197" spans="1:7" ht="17.25" hidden="1" customHeight="1" x14ac:dyDescent="0.25">
      <c r="A197" s="43">
        <v>46997</v>
      </c>
      <c r="B197" s="31"/>
      <c r="C197" s="31" t="str">
        <f t="shared" si="3"/>
        <v/>
      </c>
      <c r="D197" s="32"/>
      <c r="F197" s="36" t="str">
        <f>IF(B197=0,"",IF(B197="","",IF(B197&gt;0,"s","")))</f>
        <v/>
      </c>
    </row>
    <row r="198" spans="1:7" ht="17.25" hidden="1" customHeight="1" x14ac:dyDescent="0.25">
      <c r="A198" s="43">
        <v>47027</v>
      </c>
      <c r="B198" s="31"/>
      <c r="C198" s="31" t="str">
        <f t="shared" si="3"/>
        <v/>
      </c>
      <c r="D198" s="32"/>
      <c r="F198" s="36" t="str">
        <f>IF(B198=0,"",IF(B198="","",IF(B198&gt;0,"o","")))</f>
        <v/>
      </c>
    </row>
    <row r="199" spans="1:7" ht="17.25" hidden="1" customHeight="1" x14ac:dyDescent="0.25">
      <c r="A199" s="43">
        <v>47058</v>
      </c>
      <c r="B199" s="31"/>
      <c r="C199" s="31" t="str">
        <f t="shared" si="3"/>
        <v/>
      </c>
      <c r="D199" s="32"/>
      <c r="F199" s="36" t="str">
        <f>IF(B199=0,"",IF(B199="","",IF(B199&gt;0,"n","")))</f>
        <v/>
      </c>
    </row>
    <row r="200" spans="1:7" ht="17.25" hidden="1" customHeight="1" x14ac:dyDescent="0.25">
      <c r="A200" s="44">
        <v>47088</v>
      </c>
      <c r="B200" s="33"/>
      <c r="C200" s="33" t="str">
        <f t="shared" si="3"/>
        <v/>
      </c>
      <c r="D200" s="34"/>
      <c r="F200" s="36" t="str">
        <f>IF(B200=0,"",IF(B200="","",IF(B200&gt;0,"d","")))</f>
        <v/>
      </c>
    </row>
    <row r="201" spans="1:7" ht="17.25" hidden="1" customHeight="1" x14ac:dyDescent="0.25">
      <c r="A201" s="45">
        <v>47119</v>
      </c>
      <c r="B201" s="35"/>
      <c r="C201" s="35" t="str">
        <f t="shared" si="3"/>
        <v/>
      </c>
      <c r="D201" s="27"/>
      <c r="F201" s="36" t="str">
        <f>IF(B201=0,"",IF(B201="","",IF(B201&gt;0,F189+1,"")))</f>
        <v/>
      </c>
    </row>
    <row r="202" spans="1:7" ht="17.25" hidden="1" customHeight="1" x14ac:dyDescent="0.25">
      <c r="A202" s="40">
        <v>47150</v>
      </c>
      <c r="B202" s="27"/>
      <c r="C202" s="27" t="str">
        <f t="shared" si="3"/>
        <v/>
      </c>
      <c r="D202" s="27"/>
      <c r="F202" s="36" t="str">
        <f>IF(B202=0,"",IF(B202="","",IF(B202&gt;0,"f","")))</f>
        <v/>
      </c>
    </row>
    <row r="203" spans="1:7" ht="17.25" hidden="1" customHeight="1" x14ac:dyDescent="0.25">
      <c r="A203" s="40">
        <v>47178</v>
      </c>
      <c r="B203" s="27"/>
      <c r="C203" s="27" t="str">
        <f t="shared" si="3"/>
        <v/>
      </c>
      <c r="D203" s="27"/>
      <c r="F203" s="36" t="str">
        <f>IF(B203=0,"",IF(B203="","",IF(B203&gt;0,"m","")))</f>
        <v/>
      </c>
    </row>
    <row r="204" spans="1:7" ht="17.25" hidden="1" customHeight="1" x14ac:dyDescent="0.25">
      <c r="A204" s="40">
        <v>47209</v>
      </c>
      <c r="B204" s="27"/>
      <c r="C204" s="27" t="str">
        <f t="shared" si="3"/>
        <v/>
      </c>
      <c r="D204" s="27"/>
      <c r="F204" s="36" t="str">
        <f>IF(B204=0,"",IF(B204="","",IF(B204&gt;0,"a","")))</f>
        <v/>
      </c>
    </row>
    <row r="205" spans="1:7" ht="17.25" hidden="1" customHeight="1" x14ac:dyDescent="0.25">
      <c r="A205" s="40">
        <v>47239</v>
      </c>
      <c r="B205" s="27"/>
      <c r="C205" s="27" t="str">
        <f t="shared" si="3"/>
        <v/>
      </c>
      <c r="D205" s="27"/>
      <c r="F205" s="36" t="str">
        <f>IF(B205=0,"",IF(B205="","",IF(B205&gt;0,"m","")))</f>
        <v/>
      </c>
      <c r="G205" s="23" t="s">
        <v>4</v>
      </c>
    </row>
    <row r="206" spans="1:7" ht="15" hidden="1" customHeight="1" x14ac:dyDescent="0.25">
      <c r="A206" s="40">
        <v>47270</v>
      </c>
      <c r="B206" s="27"/>
      <c r="C206" s="27" t="str">
        <f t="shared" si="3"/>
        <v/>
      </c>
      <c r="D206" s="27"/>
      <c r="F206" s="36" t="str">
        <f>IF(B206=0,"",IF(B206="","",IF(B206&gt;0,"j","")))</f>
        <v/>
      </c>
      <c r="G206" s="23" t="s">
        <v>6</v>
      </c>
    </row>
    <row r="207" spans="1:7" ht="17.25" hidden="1" customHeight="1" x14ac:dyDescent="0.25">
      <c r="A207" s="40">
        <v>47300</v>
      </c>
      <c r="B207" s="27"/>
      <c r="C207" s="27" t="str">
        <f t="shared" si="3"/>
        <v/>
      </c>
      <c r="D207" s="27"/>
      <c r="F207" s="36" t="str">
        <f>IF(B207=0,"",IF(B207="","",IF(B207&gt;0,"j","")))</f>
        <v/>
      </c>
      <c r="G207" s="23" t="s">
        <v>6</v>
      </c>
    </row>
    <row r="208" spans="1:7" ht="15" hidden="1" customHeight="1" x14ac:dyDescent="0.25">
      <c r="A208" s="40">
        <v>47331</v>
      </c>
      <c r="B208" s="27"/>
      <c r="C208" s="27" t="str">
        <f t="shared" si="3"/>
        <v/>
      </c>
      <c r="D208" s="27"/>
      <c r="F208" s="36" t="str">
        <f>IF(B208=0,"",IF(B208="","",IF(B208&gt;0,"a","")))</f>
        <v/>
      </c>
      <c r="G208" s="23" t="s">
        <v>5</v>
      </c>
    </row>
    <row r="209" spans="1:7" ht="17.25" hidden="1" customHeight="1" x14ac:dyDescent="0.25">
      <c r="A209" s="40">
        <v>47362</v>
      </c>
      <c r="B209" s="27"/>
      <c r="C209" s="27" t="str">
        <f t="shared" si="3"/>
        <v/>
      </c>
      <c r="D209" s="27"/>
      <c r="F209" s="36" t="str">
        <f>IF(B209=0,"",IF(B209="","",IF(B209&gt;0,"s","")))</f>
        <v/>
      </c>
      <c r="G209" s="23" t="s">
        <v>7</v>
      </c>
    </row>
    <row r="210" spans="1:7" ht="15" hidden="1" customHeight="1" x14ac:dyDescent="0.25">
      <c r="A210" s="40">
        <v>47392</v>
      </c>
      <c r="B210" s="27"/>
      <c r="C210" s="27" t="str">
        <f t="shared" si="3"/>
        <v/>
      </c>
      <c r="D210" s="27"/>
      <c r="F210" s="36" t="str">
        <f>IF(B210=0,"",IF(B210="","",IF(B210&gt;0,"o","")))</f>
        <v/>
      </c>
      <c r="G210" s="23" t="s">
        <v>8</v>
      </c>
    </row>
    <row r="211" spans="1:7" ht="17.25" hidden="1" customHeight="1" x14ac:dyDescent="0.25">
      <c r="A211" s="40">
        <v>47423</v>
      </c>
      <c r="B211" s="27"/>
      <c r="C211" s="27" t="str">
        <f t="shared" si="3"/>
        <v/>
      </c>
      <c r="D211" s="27"/>
      <c r="F211" s="36" t="str">
        <f>IF(B211=0,"",IF(B211="","",IF(B211&gt;0,"n","")))</f>
        <v/>
      </c>
      <c r="G211" s="23" t="s">
        <v>9</v>
      </c>
    </row>
    <row r="212" spans="1:7" ht="15" hidden="1" customHeight="1" x14ac:dyDescent="0.25">
      <c r="A212" s="41">
        <v>47453</v>
      </c>
      <c r="B212" s="28"/>
      <c r="C212" s="28" t="str">
        <f t="shared" si="3"/>
        <v/>
      </c>
      <c r="D212" s="28"/>
      <c r="F212" s="36" t="str">
        <f>IF(B212=0,"",IF(B212="","",IF(B212&gt;0,"d","")))</f>
        <v/>
      </c>
      <c r="G212" s="23" t="s">
        <v>10</v>
      </c>
    </row>
    <row r="213" spans="1:7" ht="15" hidden="1" customHeight="1" x14ac:dyDescent="0.25">
      <c r="A213" s="42">
        <v>47484</v>
      </c>
      <c r="B213" s="29"/>
      <c r="C213" s="29" t="str">
        <f t="shared" ref="C213:C276" si="4">IFERROR(IF(B213/B201*100-100=-100,"",B213/B201*100-100),"")</f>
        <v/>
      </c>
      <c r="D213" s="30"/>
      <c r="F213" s="36" t="str">
        <f>IF(B213=0,"",IF(B213="","",IF(B213&gt;0,F201+1,"")))</f>
        <v/>
      </c>
    </row>
    <row r="214" spans="1:7" ht="15" hidden="1" customHeight="1" x14ac:dyDescent="0.25">
      <c r="A214" s="43">
        <v>47515</v>
      </c>
      <c r="B214" s="31"/>
      <c r="C214" s="31" t="str">
        <f t="shared" si="4"/>
        <v/>
      </c>
      <c r="D214" s="32"/>
      <c r="F214" s="36" t="str">
        <f>IF(B214=0,"",IF(B214="","",IF(B214&gt;0,"f","")))</f>
        <v/>
      </c>
    </row>
    <row r="215" spans="1:7" s="22" customFormat="1" ht="15" hidden="1" customHeight="1" x14ac:dyDescent="0.2">
      <c r="A215" s="43">
        <v>47543</v>
      </c>
      <c r="B215" s="31"/>
      <c r="C215" s="31" t="str">
        <f t="shared" si="4"/>
        <v/>
      </c>
      <c r="D215" s="32"/>
      <c r="E215" s="37"/>
      <c r="F215" s="37" t="str">
        <f>IF(B215=0,"",IF(B215="","",IF(B215&gt;0,"m","")))</f>
        <v/>
      </c>
    </row>
    <row r="216" spans="1:7" s="22" customFormat="1" ht="15" hidden="1" customHeight="1" x14ac:dyDescent="0.2">
      <c r="A216" s="43">
        <v>47574</v>
      </c>
      <c r="B216" s="31"/>
      <c r="C216" s="31" t="str">
        <f t="shared" si="4"/>
        <v/>
      </c>
      <c r="D216" s="32"/>
      <c r="E216" s="37"/>
      <c r="F216" s="37" t="str">
        <f>IF(B216=0,"",IF(B216="","",IF(B216&gt;0,"a","")))</f>
        <v/>
      </c>
    </row>
    <row r="217" spans="1:7" ht="15" hidden="1" customHeight="1" x14ac:dyDescent="0.25">
      <c r="A217" s="43">
        <v>47604</v>
      </c>
      <c r="B217" s="31"/>
      <c r="C217" s="31" t="str">
        <f t="shared" si="4"/>
        <v/>
      </c>
      <c r="D217" s="32"/>
      <c r="F217" s="36" t="str">
        <f>IF(B217=0,"",IF(B217="","",IF(B217&gt;0,"m","")))</f>
        <v/>
      </c>
    </row>
    <row r="218" spans="1:7" ht="15" hidden="1" customHeight="1" x14ac:dyDescent="0.25">
      <c r="A218" s="43">
        <v>47635</v>
      </c>
      <c r="B218" s="31"/>
      <c r="C218" s="31" t="str">
        <f t="shared" si="4"/>
        <v/>
      </c>
      <c r="D218" s="32"/>
      <c r="F218" s="36" t="str">
        <f>IF(B218=0,"",IF(B218="","",IF(B218&gt;0,"j","")))</f>
        <v/>
      </c>
    </row>
    <row r="219" spans="1:7" ht="15" hidden="1" customHeight="1" x14ac:dyDescent="0.25">
      <c r="A219" s="43">
        <v>47665</v>
      </c>
      <c r="B219" s="31"/>
      <c r="C219" s="31" t="str">
        <f t="shared" si="4"/>
        <v/>
      </c>
      <c r="D219" s="32"/>
      <c r="F219" s="36" t="str">
        <f>IF(B219=0,"",IF(B219="","",IF(B219&gt;0,"j","")))</f>
        <v/>
      </c>
    </row>
    <row r="220" spans="1:7" ht="15" hidden="1" customHeight="1" x14ac:dyDescent="0.25">
      <c r="A220" s="43">
        <v>47696</v>
      </c>
      <c r="B220" s="31"/>
      <c r="C220" s="31" t="str">
        <f t="shared" si="4"/>
        <v/>
      </c>
      <c r="D220" s="32"/>
      <c r="F220" s="36" t="str">
        <f>IF(B220=0,"",IF(B220="","",IF(B220&gt;0,"a","")))</f>
        <v/>
      </c>
    </row>
    <row r="221" spans="1:7" ht="15" hidden="1" customHeight="1" x14ac:dyDescent="0.25">
      <c r="A221" s="43">
        <v>47727</v>
      </c>
      <c r="B221" s="31"/>
      <c r="C221" s="31" t="str">
        <f t="shared" si="4"/>
        <v/>
      </c>
      <c r="D221" s="32"/>
      <c r="F221" s="36" t="str">
        <f>IF(B221=0,"",IF(B221="","",IF(B221&gt;0,"s","")))</f>
        <v/>
      </c>
    </row>
    <row r="222" spans="1:7" ht="15" hidden="1" customHeight="1" x14ac:dyDescent="0.25">
      <c r="A222" s="43">
        <v>47757</v>
      </c>
      <c r="B222" s="31"/>
      <c r="C222" s="31" t="str">
        <f t="shared" si="4"/>
        <v/>
      </c>
      <c r="D222" s="32"/>
      <c r="F222" s="36" t="str">
        <f>IF(B222=0,"",IF(B222="","",IF(B222&gt;0,"o","")))</f>
        <v/>
      </c>
    </row>
    <row r="223" spans="1:7" ht="15" hidden="1" customHeight="1" x14ac:dyDescent="0.25">
      <c r="A223" s="43">
        <v>47788</v>
      </c>
      <c r="B223" s="31"/>
      <c r="C223" s="31" t="str">
        <f t="shared" si="4"/>
        <v/>
      </c>
      <c r="D223" s="32"/>
      <c r="F223" s="36" t="str">
        <f>IF(B223=0,"",IF(B223="","",IF(B223&gt;0,"n","")))</f>
        <v/>
      </c>
    </row>
    <row r="224" spans="1:7" ht="15" hidden="1" customHeight="1" x14ac:dyDescent="0.25">
      <c r="A224" s="44">
        <v>47818</v>
      </c>
      <c r="B224" s="33"/>
      <c r="C224" s="33" t="str">
        <f t="shared" si="4"/>
        <v/>
      </c>
      <c r="D224" s="34"/>
      <c r="F224" s="36" t="str">
        <f>IF(B224=0,"",IF(B224="","",IF(B224&gt;0,"d","")))</f>
        <v/>
      </c>
    </row>
    <row r="225" spans="1:6" ht="15" hidden="1" customHeight="1" x14ac:dyDescent="0.25">
      <c r="A225" s="45">
        <v>47849</v>
      </c>
      <c r="B225" s="35"/>
      <c r="C225" s="35" t="str">
        <f t="shared" si="4"/>
        <v/>
      </c>
      <c r="D225" s="27"/>
      <c r="F225" s="36" t="str">
        <f>IF(B225=0,"",IF(B225="","",IF(B225&gt;0,F213+1,"")))</f>
        <v/>
      </c>
    </row>
    <row r="226" spans="1:6" ht="15" hidden="1" customHeight="1" x14ac:dyDescent="0.25">
      <c r="A226" s="40">
        <v>47880</v>
      </c>
      <c r="B226" s="27"/>
      <c r="C226" s="27" t="str">
        <f t="shared" si="4"/>
        <v/>
      </c>
      <c r="D226" s="27"/>
      <c r="F226" s="36" t="str">
        <f>IF(B226=0,"",IF(B226="","",IF(B226&gt;0,"f","")))</f>
        <v/>
      </c>
    </row>
    <row r="227" spans="1:6" ht="15" hidden="1" customHeight="1" x14ac:dyDescent="0.25">
      <c r="A227" s="40">
        <v>47908</v>
      </c>
      <c r="B227" s="27"/>
      <c r="C227" s="27" t="str">
        <f t="shared" si="4"/>
        <v/>
      </c>
      <c r="D227" s="27"/>
      <c r="F227" s="37" t="str">
        <f>IF(B227=0,"",IF(B227="","",IF(B227&gt;0,"m","")))</f>
        <v/>
      </c>
    </row>
    <row r="228" spans="1:6" ht="15" hidden="1" customHeight="1" x14ac:dyDescent="0.25">
      <c r="A228" s="40">
        <v>47939</v>
      </c>
      <c r="B228" s="27"/>
      <c r="C228" s="27" t="str">
        <f t="shared" si="4"/>
        <v/>
      </c>
      <c r="D228" s="27"/>
      <c r="F228" s="37" t="str">
        <f>IF(B228=0,"",IF(B228="","",IF(B228&gt;0,"a","")))</f>
        <v/>
      </c>
    </row>
    <row r="229" spans="1:6" ht="15" hidden="1" customHeight="1" x14ac:dyDescent="0.25">
      <c r="A229" s="40">
        <v>47969</v>
      </c>
      <c r="B229" s="27"/>
      <c r="C229" s="27" t="str">
        <f t="shared" si="4"/>
        <v/>
      </c>
      <c r="D229" s="27"/>
      <c r="F229" s="36" t="str">
        <f>IF(B229=0,"",IF(B229="","",IF(B229&gt;0,"m","")))</f>
        <v/>
      </c>
    </row>
    <row r="230" spans="1:6" ht="15" hidden="1" customHeight="1" x14ac:dyDescent="0.25">
      <c r="A230" s="40">
        <v>48000</v>
      </c>
      <c r="B230" s="27"/>
      <c r="C230" s="27" t="str">
        <f t="shared" si="4"/>
        <v/>
      </c>
      <c r="D230" s="27"/>
      <c r="F230" s="36" t="str">
        <f>IF(B230=0,"",IF(B230="","",IF(B230&gt;0,"j","")))</f>
        <v/>
      </c>
    </row>
    <row r="231" spans="1:6" ht="15" hidden="1" customHeight="1" x14ac:dyDescent="0.25">
      <c r="A231" s="40">
        <v>48030</v>
      </c>
      <c r="B231" s="27"/>
      <c r="C231" s="27" t="str">
        <f t="shared" si="4"/>
        <v/>
      </c>
      <c r="D231" s="27"/>
      <c r="F231" s="36" t="str">
        <f>IF(B231=0,"",IF(B231="","",IF(B231&gt;0,"j","")))</f>
        <v/>
      </c>
    </row>
    <row r="232" spans="1:6" ht="15" hidden="1" customHeight="1" x14ac:dyDescent="0.25">
      <c r="A232" s="40">
        <v>48061</v>
      </c>
      <c r="B232" s="27"/>
      <c r="C232" s="27" t="str">
        <f t="shared" si="4"/>
        <v/>
      </c>
      <c r="D232" s="27"/>
      <c r="F232" s="36" t="str">
        <f>IF(B232=0,"",IF(B232="","",IF(B232&gt;0,"a","")))</f>
        <v/>
      </c>
    </row>
    <row r="233" spans="1:6" ht="15" hidden="1" customHeight="1" x14ac:dyDescent="0.25">
      <c r="A233" s="40">
        <v>48092</v>
      </c>
      <c r="B233" s="27"/>
      <c r="C233" s="27" t="str">
        <f t="shared" si="4"/>
        <v/>
      </c>
      <c r="D233" s="27"/>
      <c r="F233" s="36" t="str">
        <f>IF(B233=0,"",IF(B233="","",IF(B233&gt;0,"s","")))</f>
        <v/>
      </c>
    </row>
    <row r="234" spans="1:6" ht="15" hidden="1" customHeight="1" x14ac:dyDescent="0.25">
      <c r="A234" s="40">
        <v>48122</v>
      </c>
      <c r="B234" s="27"/>
      <c r="C234" s="27" t="str">
        <f t="shared" si="4"/>
        <v/>
      </c>
      <c r="D234" s="27"/>
      <c r="F234" s="36" t="str">
        <f>IF(B234=0,"",IF(B234="","",IF(B234&gt;0,"o","")))</f>
        <v/>
      </c>
    </row>
    <row r="235" spans="1:6" ht="15" hidden="1" customHeight="1" x14ac:dyDescent="0.25">
      <c r="A235" s="40">
        <v>48153</v>
      </c>
      <c r="B235" s="27"/>
      <c r="C235" s="27" t="str">
        <f t="shared" si="4"/>
        <v/>
      </c>
      <c r="D235" s="27"/>
      <c r="F235" s="36" t="str">
        <f>IF(B235=0,"",IF(B235="","",IF(B235&gt;0,"n","")))</f>
        <v/>
      </c>
    </row>
    <row r="236" spans="1:6" ht="15" hidden="1" customHeight="1" x14ac:dyDescent="0.25">
      <c r="A236" s="41">
        <v>48183</v>
      </c>
      <c r="B236" s="28"/>
      <c r="C236" s="28" t="str">
        <f t="shared" si="4"/>
        <v/>
      </c>
      <c r="D236" s="28"/>
      <c r="F236" s="36" t="str">
        <f>IF(B236=0,"",IF(B236="","",IF(B236&gt;0,"d","")))</f>
        <v/>
      </c>
    </row>
    <row r="237" spans="1:6" ht="15" hidden="1" customHeight="1" x14ac:dyDescent="0.25">
      <c r="A237" s="42">
        <v>48214</v>
      </c>
      <c r="B237" s="29"/>
      <c r="C237" s="29" t="str">
        <f t="shared" si="4"/>
        <v/>
      </c>
      <c r="D237" s="30"/>
    </row>
    <row r="238" spans="1:6" ht="17.25" hidden="1" customHeight="1" x14ac:dyDescent="0.25">
      <c r="A238" s="43">
        <v>48245</v>
      </c>
      <c r="B238" s="31"/>
      <c r="C238" s="31" t="str">
        <f t="shared" si="4"/>
        <v/>
      </c>
      <c r="D238" s="32"/>
    </row>
    <row r="239" spans="1:6" ht="17.25" hidden="1" customHeight="1" x14ac:dyDescent="0.25">
      <c r="A239" s="43">
        <v>48274</v>
      </c>
      <c r="B239" s="31"/>
      <c r="C239" s="31" t="str">
        <f t="shared" si="4"/>
        <v/>
      </c>
      <c r="D239" s="32"/>
    </row>
    <row r="240" spans="1:6" ht="17.25" hidden="1" customHeight="1" x14ac:dyDescent="0.25">
      <c r="A240" s="43">
        <v>48305</v>
      </c>
      <c r="B240" s="31"/>
      <c r="C240" s="31" t="str">
        <f t="shared" si="4"/>
        <v/>
      </c>
      <c r="D240" s="32"/>
    </row>
    <row r="241" spans="1:4" ht="17.25" hidden="1" customHeight="1" x14ac:dyDescent="0.25">
      <c r="A241" s="43">
        <v>48335</v>
      </c>
      <c r="B241" s="31"/>
      <c r="C241" s="31" t="str">
        <f t="shared" si="4"/>
        <v/>
      </c>
      <c r="D241" s="32"/>
    </row>
    <row r="242" spans="1:4" ht="17.25" hidden="1" customHeight="1" x14ac:dyDescent="0.25">
      <c r="A242" s="43">
        <v>48366</v>
      </c>
      <c r="B242" s="31"/>
      <c r="C242" s="31" t="str">
        <f t="shared" si="4"/>
        <v/>
      </c>
      <c r="D242" s="32"/>
    </row>
    <row r="243" spans="1:4" ht="17.25" hidden="1" customHeight="1" x14ac:dyDescent="0.25">
      <c r="A243" s="43">
        <v>48396</v>
      </c>
      <c r="B243" s="31"/>
      <c r="C243" s="31" t="str">
        <f t="shared" si="4"/>
        <v/>
      </c>
      <c r="D243" s="32"/>
    </row>
    <row r="244" spans="1:4" ht="17.25" hidden="1" customHeight="1" x14ac:dyDescent="0.25">
      <c r="A244" s="43">
        <v>48427</v>
      </c>
      <c r="B244" s="31"/>
      <c r="C244" s="31" t="str">
        <f t="shared" si="4"/>
        <v/>
      </c>
      <c r="D244" s="32"/>
    </row>
    <row r="245" spans="1:4" ht="17.25" hidden="1" customHeight="1" x14ac:dyDescent="0.25">
      <c r="A245" s="43">
        <v>48458</v>
      </c>
      <c r="B245" s="31"/>
      <c r="C245" s="31" t="str">
        <f t="shared" si="4"/>
        <v/>
      </c>
      <c r="D245" s="32"/>
    </row>
    <row r="246" spans="1:4" ht="17.25" hidden="1" customHeight="1" x14ac:dyDescent="0.25">
      <c r="A246" s="43">
        <v>48488</v>
      </c>
      <c r="B246" s="31"/>
      <c r="C246" s="31" t="str">
        <f t="shared" si="4"/>
        <v/>
      </c>
      <c r="D246" s="32"/>
    </row>
    <row r="247" spans="1:4" ht="17.25" hidden="1" customHeight="1" x14ac:dyDescent="0.25">
      <c r="A247" s="43">
        <v>48519</v>
      </c>
      <c r="B247" s="31"/>
      <c r="C247" s="31" t="str">
        <f t="shared" si="4"/>
        <v/>
      </c>
      <c r="D247" s="32"/>
    </row>
    <row r="248" spans="1:4" ht="17.25" hidden="1" customHeight="1" x14ac:dyDescent="0.25">
      <c r="A248" s="44">
        <v>48549</v>
      </c>
      <c r="B248" s="33"/>
      <c r="C248" s="33" t="str">
        <f t="shared" si="4"/>
        <v/>
      </c>
      <c r="D248" s="34"/>
    </row>
    <row r="249" spans="1:4" ht="17.25" hidden="1" customHeight="1" x14ac:dyDescent="0.25">
      <c r="A249" s="45">
        <v>48580</v>
      </c>
      <c r="B249" s="35"/>
      <c r="C249" s="35" t="str">
        <f t="shared" si="4"/>
        <v/>
      </c>
      <c r="D249" s="27"/>
    </row>
    <row r="250" spans="1:4" ht="17.25" hidden="1" customHeight="1" x14ac:dyDescent="0.25">
      <c r="A250" s="40">
        <v>48611</v>
      </c>
      <c r="B250" s="27"/>
      <c r="C250" s="27" t="str">
        <f t="shared" si="4"/>
        <v/>
      </c>
      <c r="D250" s="27"/>
    </row>
    <row r="251" spans="1:4" ht="17.25" hidden="1" customHeight="1" x14ac:dyDescent="0.25">
      <c r="A251" s="40">
        <v>48639</v>
      </c>
      <c r="B251" s="27"/>
      <c r="C251" s="27" t="str">
        <f t="shared" si="4"/>
        <v/>
      </c>
      <c r="D251" s="27"/>
    </row>
    <row r="252" spans="1:4" ht="17.25" hidden="1" customHeight="1" x14ac:dyDescent="0.25">
      <c r="A252" s="40">
        <v>48670</v>
      </c>
      <c r="B252" s="27"/>
      <c r="C252" s="27" t="str">
        <f t="shared" si="4"/>
        <v/>
      </c>
      <c r="D252" s="27"/>
    </row>
    <row r="253" spans="1:4" ht="17.25" hidden="1" customHeight="1" x14ac:dyDescent="0.25">
      <c r="A253" s="40">
        <v>48700</v>
      </c>
      <c r="B253" s="27"/>
      <c r="C253" s="27" t="str">
        <f t="shared" si="4"/>
        <v/>
      </c>
      <c r="D253" s="27"/>
    </row>
    <row r="254" spans="1:4" ht="17.25" hidden="1" customHeight="1" x14ac:dyDescent="0.25">
      <c r="A254" s="40">
        <v>48731</v>
      </c>
      <c r="B254" s="27"/>
      <c r="C254" s="27" t="str">
        <f t="shared" si="4"/>
        <v/>
      </c>
      <c r="D254" s="27"/>
    </row>
    <row r="255" spans="1:4" ht="17.25" hidden="1" customHeight="1" x14ac:dyDescent="0.25">
      <c r="A255" s="40">
        <v>48761</v>
      </c>
      <c r="B255" s="27"/>
      <c r="C255" s="27" t="str">
        <f t="shared" si="4"/>
        <v/>
      </c>
      <c r="D255" s="27"/>
    </row>
    <row r="256" spans="1:4" ht="17.25" hidden="1" customHeight="1" x14ac:dyDescent="0.25">
      <c r="A256" s="40">
        <v>48792</v>
      </c>
      <c r="B256" s="27"/>
      <c r="C256" s="27" t="str">
        <f t="shared" si="4"/>
        <v/>
      </c>
      <c r="D256" s="27"/>
    </row>
    <row r="257" spans="1:4" ht="17.25" hidden="1" customHeight="1" x14ac:dyDescent="0.25">
      <c r="A257" s="40">
        <v>48823</v>
      </c>
      <c r="B257" s="27"/>
      <c r="C257" s="27" t="str">
        <f t="shared" si="4"/>
        <v/>
      </c>
      <c r="D257" s="27"/>
    </row>
    <row r="258" spans="1:4" ht="17.25" hidden="1" customHeight="1" x14ac:dyDescent="0.25">
      <c r="A258" s="40">
        <v>48853</v>
      </c>
      <c r="B258" s="27"/>
      <c r="C258" s="27" t="str">
        <f t="shared" si="4"/>
        <v/>
      </c>
      <c r="D258" s="27"/>
    </row>
    <row r="259" spans="1:4" ht="17.25" hidden="1" customHeight="1" x14ac:dyDescent="0.25">
      <c r="A259" s="40">
        <v>48884</v>
      </c>
      <c r="B259" s="27"/>
      <c r="C259" s="27" t="str">
        <f t="shared" si="4"/>
        <v/>
      </c>
      <c r="D259" s="27"/>
    </row>
    <row r="260" spans="1:4" ht="17.25" hidden="1" customHeight="1" x14ac:dyDescent="0.25">
      <c r="A260" s="41">
        <v>48914</v>
      </c>
      <c r="B260" s="28"/>
      <c r="C260" s="28" t="str">
        <f t="shared" si="4"/>
        <v/>
      </c>
      <c r="D260" s="28"/>
    </row>
    <row r="261" spans="1:4" ht="17.25" hidden="1" customHeight="1" x14ac:dyDescent="0.25">
      <c r="A261" s="42">
        <v>48945</v>
      </c>
      <c r="B261" s="29"/>
      <c r="C261" s="29" t="str">
        <f t="shared" si="4"/>
        <v/>
      </c>
      <c r="D261" s="30"/>
    </row>
    <row r="262" spans="1:4" ht="17.25" hidden="1" customHeight="1" x14ac:dyDescent="0.25">
      <c r="A262" s="43">
        <v>48976</v>
      </c>
      <c r="B262" s="31"/>
      <c r="C262" s="31" t="str">
        <f t="shared" si="4"/>
        <v/>
      </c>
      <c r="D262" s="32"/>
    </row>
    <row r="263" spans="1:4" ht="17.25" hidden="1" customHeight="1" x14ac:dyDescent="0.25">
      <c r="A263" s="43">
        <v>49004</v>
      </c>
      <c r="B263" s="31"/>
      <c r="C263" s="31" t="str">
        <f t="shared" si="4"/>
        <v/>
      </c>
      <c r="D263" s="32"/>
    </row>
    <row r="264" spans="1:4" ht="17.25" hidden="1" customHeight="1" x14ac:dyDescent="0.25">
      <c r="A264" s="43">
        <v>49035</v>
      </c>
      <c r="B264" s="31"/>
      <c r="C264" s="31" t="str">
        <f t="shared" si="4"/>
        <v/>
      </c>
      <c r="D264" s="32"/>
    </row>
    <row r="265" spans="1:4" ht="17.25" hidden="1" customHeight="1" x14ac:dyDescent="0.25">
      <c r="A265" s="43">
        <v>49065</v>
      </c>
      <c r="B265" s="31"/>
      <c r="C265" s="31" t="str">
        <f t="shared" si="4"/>
        <v/>
      </c>
      <c r="D265" s="32"/>
    </row>
    <row r="266" spans="1:4" ht="17.25" hidden="1" customHeight="1" x14ac:dyDescent="0.25">
      <c r="A266" s="43">
        <v>49096</v>
      </c>
      <c r="B266" s="31"/>
      <c r="C266" s="31" t="str">
        <f t="shared" si="4"/>
        <v/>
      </c>
      <c r="D266" s="32"/>
    </row>
    <row r="267" spans="1:4" ht="17.25" hidden="1" customHeight="1" x14ac:dyDescent="0.25">
      <c r="A267" s="43">
        <v>49126</v>
      </c>
      <c r="B267" s="31"/>
      <c r="C267" s="31" t="str">
        <f t="shared" si="4"/>
        <v/>
      </c>
      <c r="D267" s="32"/>
    </row>
    <row r="268" spans="1:4" ht="17.25" hidden="1" customHeight="1" x14ac:dyDescent="0.25">
      <c r="A268" s="43">
        <v>49157</v>
      </c>
      <c r="B268" s="31"/>
      <c r="C268" s="31" t="str">
        <f t="shared" si="4"/>
        <v/>
      </c>
      <c r="D268" s="32"/>
    </row>
    <row r="269" spans="1:4" ht="17.25" hidden="1" customHeight="1" x14ac:dyDescent="0.25">
      <c r="A269" s="43">
        <v>49188</v>
      </c>
      <c r="B269" s="31"/>
      <c r="C269" s="31" t="str">
        <f t="shared" si="4"/>
        <v/>
      </c>
      <c r="D269" s="32"/>
    </row>
    <row r="270" spans="1:4" ht="17.25" hidden="1" customHeight="1" x14ac:dyDescent="0.25">
      <c r="A270" s="43">
        <v>49218</v>
      </c>
      <c r="B270" s="31"/>
      <c r="C270" s="31" t="str">
        <f t="shared" si="4"/>
        <v/>
      </c>
      <c r="D270" s="32"/>
    </row>
    <row r="271" spans="1:4" ht="17.25" hidden="1" customHeight="1" x14ac:dyDescent="0.25">
      <c r="A271" s="43">
        <v>49249</v>
      </c>
      <c r="B271" s="31"/>
      <c r="C271" s="31" t="str">
        <f t="shared" si="4"/>
        <v/>
      </c>
      <c r="D271" s="32"/>
    </row>
    <row r="272" spans="1:4" ht="17.25" hidden="1" customHeight="1" x14ac:dyDescent="0.25">
      <c r="A272" s="44">
        <v>49279</v>
      </c>
      <c r="B272" s="33"/>
      <c r="C272" s="33" t="str">
        <f t="shared" si="4"/>
        <v/>
      </c>
      <c r="D272" s="34"/>
    </row>
    <row r="273" spans="1:4" ht="17.25" hidden="1" customHeight="1" x14ac:dyDescent="0.25">
      <c r="A273" s="45">
        <v>49310</v>
      </c>
      <c r="B273" s="35"/>
      <c r="C273" s="35" t="str">
        <f t="shared" si="4"/>
        <v/>
      </c>
      <c r="D273" s="27"/>
    </row>
    <row r="274" spans="1:4" ht="17.25" hidden="1" customHeight="1" x14ac:dyDescent="0.25">
      <c r="A274" s="40">
        <v>49341</v>
      </c>
      <c r="B274" s="27"/>
      <c r="C274" s="27" t="str">
        <f t="shared" si="4"/>
        <v/>
      </c>
      <c r="D274" s="27"/>
    </row>
    <row r="275" spans="1:4" ht="17.25" hidden="1" customHeight="1" x14ac:dyDescent="0.25">
      <c r="A275" s="40">
        <v>49369</v>
      </c>
      <c r="B275" s="27"/>
      <c r="C275" s="27" t="str">
        <f t="shared" si="4"/>
        <v/>
      </c>
      <c r="D275" s="27"/>
    </row>
    <row r="276" spans="1:4" ht="17.25" hidden="1" customHeight="1" x14ac:dyDescent="0.25">
      <c r="A276" s="40">
        <v>49400</v>
      </c>
      <c r="B276" s="27"/>
      <c r="C276" s="27" t="str">
        <f t="shared" si="4"/>
        <v/>
      </c>
      <c r="D276" s="27"/>
    </row>
    <row r="277" spans="1:4" ht="17.25" hidden="1" customHeight="1" x14ac:dyDescent="0.25">
      <c r="A277" s="40">
        <v>49430</v>
      </c>
      <c r="B277" s="27"/>
      <c r="C277" s="27" t="str">
        <f t="shared" ref="C277:C340" si="5">IFERROR(IF(B277/B265*100-100=-100,"",B277/B265*100-100),"")</f>
        <v/>
      </c>
      <c r="D277" s="27"/>
    </row>
    <row r="278" spans="1:4" ht="17.25" hidden="1" customHeight="1" x14ac:dyDescent="0.25">
      <c r="A278" s="40">
        <v>49461</v>
      </c>
      <c r="B278" s="27"/>
      <c r="C278" s="27" t="str">
        <f t="shared" si="5"/>
        <v/>
      </c>
      <c r="D278" s="27"/>
    </row>
    <row r="279" spans="1:4" ht="17.25" hidden="1" customHeight="1" x14ac:dyDescent="0.25">
      <c r="A279" s="40">
        <v>49491</v>
      </c>
      <c r="B279" s="27"/>
      <c r="C279" s="27" t="str">
        <f t="shared" si="5"/>
        <v/>
      </c>
      <c r="D279" s="27"/>
    </row>
    <row r="280" spans="1:4" ht="17.25" hidden="1" customHeight="1" x14ac:dyDescent="0.25">
      <c r="A280" s="40">
        <v>49522</v>
      </c>
      <c r="B280" s="27"/>
      <c r="C280" s="27" t="str">
        <f t="shared" si="5"/>
        <v/>
      </c>
      <c r="D280" s="27"/>
    </row>
    <row r="281" spans="1:4" ht="17.25" hidden="1" customHeight="1" x14ac:dyDescent="0.25">
      <c r="A281" s="40">
        <v>49553</v>
      </c>
      <c r="B281" s="27"/>
      <c r="C281" s="27" t="str">
        <f t="shared" si="5"/>
        <v/>
      </c>
      <c r="D281" s="27"/>
    </row>
    <row r="282" spans="1:4" ht="17.25" hidden="1" customHeight="1" x14ac:dyDescent="0.25">
      <c r="A282" s="40">
        <v>49583</v>
      </c>
      <c r="B282" s="27"/>
      <c r="C282" s="27" t="str">
        <f t="shared" si="5"/>
        <v/>
      </c>
      <c r="D282" s="27"/>
    </row>
    <row r="283" spans="1:4" ht="17.25" hidden="1" customHeight="1" x14ac:dyDescent="0.25">
      <c r="A283" s="40">
        <v>49614</v>
      </c>
      <c r="B283" s="27"/>
      <c r="C283" s="27" t="str">
        <f t="shared" si="5"/>
        <v/>
      </c>
      <c r="D283" s="27"/>
    </row>
    <row r="284" spans="1:4" ht="17.25" hidden="1" customHeight="1" x14ac:dyDescent="0.25">
      <c r="A284" s="41">
        <v>49644</v>
      </c>
      <c r="B284" s="28"/>
      <c r="C284" s="28" t="str">
        <f t="shared" si="5"/>
        <v/>
      </c>
      <c r="D284" s="28"/>
    </row>
    <row r="285" spans="1:4" ht="17.25" hidden="1" customHeight="1" x14ac:dyDescent="0.25">
      <c r="A285" s="42">
        <v>49675</v>
      </c>
      <c r="B285" s="29"/>
      <c r="C285" s="29" t="str">
        <f t="shared" si="5"/>
        <v/>
      </c>
      <c r="D285" s="30"/>
    </row>
    <row r="286" spans="1:4" ht="17.25" hidden="1" customHeight="1" x14ac:dyDescent="0.25">
      <c r="A286" s="43">
        <v>49706</v>
      </c>
      <c r="B286" s="31"/>
      <c r="C286" s="31" t="str">
        <f t="shared" si="5"/>
        <v/>
      </c>
      <c r="D286" s="32"/>
    </row>
    <row r="287" spans="1:4" ht="17.25" hidden="1" customHeight="1" x14ac:dyDescent="0.25">
      <c r="A287" s="43">
        <v>49735</v>
      </c>
      <c r="B287" s="31"/>
      <c r="C287" s="31" t="str">
        <f t="shared" si="5"/>
        <v/>
      </c>
      <c r="D287" s="32"/>
    </row>
    <row r="288" spans="1:4" ht="17.25" hidden="1" customHeight="1" x14ac:dyDescent="0.25">
      <c r="A288" s="43">
        <v>49766</v>
      </c>
      <c r="B288" s="31"/>
      <c r="C288" s="31" t="str">
        <f t="shared" si="5"/>
        <v/>
      </c>
      <c r="D288" s="32"/>
    </row>
    <row r="289" spans="1:4" ht="17.25" hidden="1" customHeight="1" x14ac:dyDescent="0.25">
      <c r="A289" s="43">
        <v>49796</v>
      </c>
      <c r="B289" s="31"/>
      <c r="C289" s="31" t="str">
        <f t="shared" si="5"/>
        <v/>
      </c>
      <c r="D289" s="32"/>
    </row>
    <row r="290" spans="1:4" ht="17.25" hidden="1" customHeight="1" x14ac:dyDescent="0.25">
      <c r="A290" s="43">
        <v>49827</v>
      </c>
      <c r="B290" s="31"/>
      <c r="C290" s="31" t="str">
        <f t="shared" si="5"/>
        <v/>
      </c>
      <c r="D290" s="32"/>
    </row>
    <row r="291" spans="1:4" ht="17.25" hidden="1" customHeight="1" x14ac:dyDescent="0.25">
      <c r="A291" s="43">
        <v>49857</v>
      </c>
      <c r="B291" s="31"/>
      <c r="C291" s="31" t="str">
        <f t="shared" si="5"/>
        <v/>
      </c>
      <c r="D291" s="32"/>
    </row>
    <row r="292" spans="1:4" ht="17.25" hidden="1" customHeight="1" x14ac:dyDescent="0.25">
      <c r="A292" s="43">
        <v>49888</v>
      </c>
      <c r="B292" s="31"/>
      <c r="C292" s="31" t="str">
        <f t="shared" si="5"/>
        <v/>
      </c>
      <c r="D292" s="32"/>
    </row>
    <row r="293" spans="1:4" ht="17.25" hidden="1" customHeight="1" x14ac:dyDescent="0.25">
      <c r="A293" s="43">
        <v>49919</v>
      </c>
      <c r="B293" s="31"/>
      <c r="C293" s="31" t="str">
        <f t="shared" si="5"/>
        <v/>
      </c>
      <c r="D293" s="32"/>
    </row>
    <row r="294" spans="1:4" ht="17.25" hidden="1" customHeight="1" x14ac:dyDescent="0.25">
      <c r="A294" s="43">
        <v>49949</v>
      </c>
      <c r="B294" s="31"/>
      <c r="C294" s="31" t="str">
        <f t="shared" si="5"/>
        <v/>
      </c>
      <c r="D294" s="32"/>
    </row>
    <row r="295" spans="1:4" ht="17.25" hidden="1" customHeight="1" x14ac:dyDescent="0.25">
      <c r="A295" s="43">
        <v>49980</v>
      </c>
      <c r="B295" s="31"/>
      <c r="C295" s="31" t="str">
        <f t="shared" si="5"/>
        <v/>
      </c>
      <c r="D295" s="32"/>
    </row>
    <row r="296" spans="1:4" ht="17.25" hidden="1" customHeight="1" x14ac:dyDescent="0.25">
      <c r="A296" s="44">
        <v>50010</v>
      </c>
      <c r="B296" s="33"/>
      <c r="C296" s="33" t="str">
        <f t="shared" si="5"/>
        <v/>
      </c>
      <c r="D296" s="34"/>
    </row>
    <row r="297" spans="1:4" ht="17.25" hidden="1" customHeight="1" x14ac:dyDescent="0.25">
      <c r="A297" s="45">
        <v>50041</v>
      </c>
      <c r="B297" s="35"/>
      <c r="C297" s="35" t="str">
        <f t="shared" si="5"/>
        <v/>
      </c>
      <c r="D297" s="27"/>
    </row>
    <row r="298" spans="1:4" ht="17.25" hidden="1" customHeight="1" x14ac:dyDescent="0.25">
      <c r="A298" s="40">
        <v>50072</v>
      </c>
      <c r="B298" s="27"/>
      <c r="C298" s="27" t="str">
        <f t="shared" si="5"/>
        <v/>
      </c>
      <c r="D298" s="27"/>
    </row>
    <row r="299" spans="1:4" ht="17.25" hidden="1" customHeight="1" x14ac:dyDescent="0.25">
      <c r="A299" s="40">
        <v>50100</v>
      </c>
      <c r="B299" s="27"/>
      <c r="C299" s="27" t="str">
        <f t="shared" si="5"/>
        <v/>
      </c>
      <c r="D299" s="27"/>
    </row>
    <row r="300" spans="1:4" ht="17.25" hidden="1" customHeight="1" x14ac:dyDescent="0.25">
      <c r="A300" s="40">
        <v>50131</v>
      </c>
      <c r="B300" s="27"/>
      <c r="C300" s="27" t="str">
        <f t="shared" si="5"/>
        <v/>
      </c>
      <c r="D300" s="27"/>
    </row>
    <row r="301" spans="1:4" ht="17.25" hidden="1" customHeight="1" x14ac:dyDescent="0.25">
      <c r="A301" s="40">
        <v>50161</v>
      </c>
      <c r="B301" s="27"/>
      <c r="C301" s="27" t="str">
        <f t="shared" si="5"/>
        <v/>
      </c>
      <c r="D301" s="27"/>
    </row>
    <row r="302" spans="1:4" ht="17.25" hidden="1" customHeight="1" x14ac:dyDescent="0.25">
      <c r="A302" s="40">
        <v>50192</v>
      </c>
      <c r="B302" s="27"/>
      <c r="C302" s="27" t="str">
        <f t="shared" si="5"/>
        <v/>
      </c>
      <c r="D302" s="27"/>
    </row>
    <row r="303" spans="1:4" ht="17.25" hidden="1" customHeight="1" x14ac:dyDescent="0.25">
      <c r="A303" s="40">
        <v>50222</v>
      </c>
      <c r="B303" s="27"/>
      <c r="C303" s="27" t="str">
        <f t="shared" si="5"/>
        <v/>
      </c>
      <c r="D303" s="27"/>
    </row>
    <row r="304" spans="1:4" ht="17.25" hidden="1" customHeight="1" x14ac:dyDescent="0.25">
      <c r="A304" s="40">
        <v>50253</v>
      </c>
      <c r="B304" s="27"/>
      <c r="C304" s="27" t="str">
        <f t="shared" si="5"/>
        <v/>
      </c>
      <c r="D304" s="27"/>
    </row>
    <row r="305" spans="1:4" ht="17.25" hidden="1" customHeight="1" x14ac:dyDescent="0.25">
      <c r="A305" s="40">
        <v>50284</v>
      </c>
      <c r="B305" s="27"/>
      <c r="C305" s="27" t="str">
        <f t="shared" si="5"/>
        <v/>
      </c>
      <c r="D305" s="27"/>
    </row>
    <row r="306" spans="1:4" ht="17.25" hidden="1" customHeight="1" x14ac:dyDescent="0.25">
      <c r="A306" s="40">
        <v>50314</v>
      </c>
      <c r="B306" s="27"/>
      <c r="C306" s="27" t="str">
        <f t="shared" si="5"/>
        <v/>
      </c>
      <c r="D306" s="27"/>
    </row>
    <row r="307" spans="1:4" ht="17.25" hidden="1" customHeight="1" x14ac:dyDescent="0.25">
      <c r="A307" s="40">
        <v>50345</v>
      </c>
      <c r="B307" s="27"/>
      <c r="C307" s="27" t="str">
        <f t="shared" si="5"/>
        <v/>
      </c>
      <c r="D307" s="27"/>
    </row>
    <row r="308" spans="1:4" ht="17.25" hidden="1" customHeight="1" x14ac:dyDescent="0.25">
      <c r="A308" s="41">
        <v>50375</v>
      </c>
      <c r="B308" s="28"/>
      <c r="C308" s="28" t="str">
        <f t="shared" si="5"/>
        <v/>
      </c>
      <c r="D308" s="28"/>
    </row>
    <row r="309" spans="1:4" ht="17.25" hidden="1" customHeight="1" x14ac:dyDescent="0.25">
      <c r="A309" s="42">
        <v>50406</v>
      </c>
      <c r="B309" s="29"/>
      <c r="C309" s="29" t="str">
        <f t="shared" si="5"/>
        <v/>
      </c>
      <c r="D309" s="30"/>
    </row>
    <row r="310" spans="1:4" ht="17.25" hidden="1" customHeight="1" x14ac:dyDescent="0.25">
      <c r="A310" s="43">
        <v>50437</v>
      </c>
      <c r="B310" s="31"/>
      <c r="C310" s="31" t="str">
        <f t="shared" si="5"/>
        <v/>
      </c>
      <c r="D310" s="32"/>
    </row>
    <row r="311" spans="1:4" ht="17.25" hidden="1" customHeight="1" x14ac:dyDescent="0.25">
      <c r="A311" s="43">
        <v>50465</v>
      </c>
      <c r="B311" s="31"/>
      <c r="C311" s="31" t="str">
        <f t="shared" si="5"/>
        <v/>
      </c>
      <c r="D311" s="32"/>
    </row>
    <row r="312" spans="1:4" ht="17.25" hidden="1" customHeight="1" x14ac:dyDescent="0.25">
      <c r="A312" s="43">
        <v>50496</v>
      </c>
      <c r="B312" s="31"/>
      <c r="C312" s="31" t="str">
        <f t="shared" si="5"/>
        <v/>
      </c>
      <c r="D312" s="32"/>
    </row>
    <row r="313" spans="1:4" ht="17.25" hidden="1" customHeight="1" x14ac:dyDescent="0.25">
      <c r="A313" s="43">
        <v>50526</v>
      </c>
      <c r="B313" s="31"/>
      <c r="C313" s="31" t="str">
        <f t="shared" si="5"/>
        <v/>
      </c>
      <c r="D313" s="32"/>
    </row>
    <row r="314" spans="1:4" ht="17.25" hidden="1" customHeight="1" x14ac:dyDescent="0.25">
      <c r="A314" s="43">
        <v>50557</v>
      </c>
      <c r="B314" s="31"/>
      <c r="C314" s="31" t="str">
        <f t="shared" si="5"/>
        <v/>
      </c>
      <c r="D314" s="32"/>
    </row>
    <row r="315" spans="1:4" ht="17.25" hidden="1" customHeight="1" x14ac:dyDescent="0.25">
      <c r="A315" s="43">
        <v>50587</v>
      </c>
      <c r="B315" s="31"/>
      <c r="C315" s="31" t="str">
        <f t="shared" si="5"/>
        <v/>
      </c>
      <c r="D315" s="32"/>
    </row>
    <row r="316" spans="1:4" ht="17.25" hidden="1" customHeight="1" x14ac:dyDescent="0.25">
      <c r="A316" s="43">
        <v>50618</v>
      </c>
      <c r="B316" s="31"/>
      <c r="C316" s="31" t="str">
        <f t="shared" si="5"/>
        <v/>
      </c>
      <c r="D316" s="32"/>
    </row>
    <row r="317" spans="1:4" ht="17.25" hidden="1" customHeight="1" x14ac:dyDescent="0.25">
      <c r="A317" s="43">
        <v>50649</v>
      </c>
      <c r="B317" s="31"/>
      <c r="C317" s="31" t="str">
        <f t="shared" si="5"/>
        <v/>
      </c>
      <c r="D317" s="32"/>
    </row>
    <row r="318" spans="1:4" ht="17.25" hidden="1" customHeight="1" x14ac:dyDescent="0.25">
      <c r="A318" s="43">
        <v>50679</v>
      </c>
      <c r="B318" s="31"/>
      <c r="C318" s="31" t="str">
        <f t="shared" si="5"/>
        <v/>
      </c>
      <c r="D318" s="32"/>
    </row>
    <row r="319" spans="1:4" ht="17.25" hidden="1" customHeight="1" x14ac:dyDescent="0.25">
      <c r="A319" s="43">
        <v>50710</v>
      </c>
      <c r="B319" s="31"/>
      <c r="C319" s="31" t="str">
        <f t="shared" si="5"/>
        <v/>
      </c>
      <c r="D319" s="32"/>
    </row>
    <row r="320" spans="1:4" ht="17.25" hidden="1" customHeight="1" x14ac:dyDescent="0.25">
      <c r="A320" s="44">
        <v>50740</v>
      </c>
      <c r="B320" s="33"/>
      <c r="C320" s="33" t="str">
        <f t="shared" si="5"/>
        <v/>
      </c>
      <c r="D320" s="34"/>
    </row>
    <row r="321" spans="1:4" ht="17.25" hidden="1" customHeight="1" x14ac:dyDescent="0.25">
      <c r="A321" s="45">
        <v>50771</v>
      </c>
      <c r="B321" s="35"/>
      <c r="C321" s="35" t="str">
        <f t="shared" si="5"/>
        <v/>
      </c>
      <c r="D321" s="27"/>
    </row>
    <row r="322" spans="1:4" ht="17.25" hidden="1" customHeight="1" x14ac:dyDescent="0.25">
      <c r="A322" s="40">
        <v>50802</v>
      </c>
      <c r="B322" s="27"/>
      <c r="C322" s="27" t="str">
        <f t="shared" si="5"/>
        <v/>
      </c>
      <c r="D322" s="27"/>
    </row>
    <row r="323" spans="1:4" ht="17.25" hidden="1" customHeight="1" x14ac:dyDescent="0.25">
      <c r="A323" s="40">
        <v>50830</v>
      </c>
      <c r="B323" s="27"/>
      <c r="C323" s="27" t="str">
        <f t="shared" si="5"/>
        <v/>
      </c>
      <c r="D323" s="27"/>
    </row>
    <row r="324" spans="1:4" ht="17.25" hidden="1" customHeight="1" x14ac:dyDescent="0.25">
      <c r="A324" s="40">
        <v>50861</v>
      </c>
      <c r="B324" s="27"/>
      <c r="C324" s="27" t="str">
        <f t="shared" si="5"/>
        <v/>
      </c>
      <c r="D324" s="27"/>
    </row>
    <row r="325" spans="1:4" ht="17.25" hidden="1" customHeight="1" x14ac:dyDescent="0.25">
      <c r="A325" s="40">
        <v>50891</v>
      </c>
      <c r="B325" s="27"/>
      <c r="C325" s="27" t="str">
        <f t="shared" si="5"/>
        <v/>
      </c>
      <c r="D325" s="27"/>
    </row>
    <row r="326" spans="1:4" ht="17.25" hidden="1" customHeight="1" x14ac:dyDescent="0.25">
      <c r="A326" s="40">
        <v>50922</v>
      </c>
      <c r="B326" s="27"/>
      <c r="C326" s="27" t="str">
        <f t="shared" si="5"/>
        <v/>
      </c>
      <c r="D326" s="27"/>
    </row>
    <row r="327" spans="1:4" ht="17.25" hidden="1" customHeight="1" x14ac:dyDescent="0.25">
      <c r="A327" s="40">
        <v>50952</v>
      </c>
      <c r="B327" s="27"/>
      <c r="C327" s="27" t="str">
        <f t="shared" si="5"/>
        <v/>
      </c>
      <c r="D327" s="27"/>
    </row>
    <row r="328" spans="1:4" ht="17.25" hidden="1" customHeight="1" x14ac:dyDescent="0.25">
      <c r="A328" s="40">
        <v>50983</v>
      </c>
      <c r="B328" s="27"/>
      <c r="C328" s="27" t="str">
        <f t="shared" si="5"/>
        <v/>
      </c>
      <c r="D328" s="27"/>
    </row>
    <row r="329" spans="1:4" ht="17.25" hidden="1" customHeight="1" x14ac:dyDescent="0.25">
      <c r="A329" s="40">
        <v>51014</v>
      </c>
      <c r="B329" s="27"/>
      <c r="C329" s="27" t="str">
        <f t="shared" si="5"/>
        <v/>
      </c>
      <c r="D329" s="27"/>
    </row>
    <row r="330" spans="1:4" ht="17.25" hidden="1" customHeight="1" x14ac:dyDescent="0.25">
      <c r="A330" s="40">
        <v>51044</v>
      </c>
      <c r="B330" s="27"/>
      <c r="C330" s="27" t="str">
        <f t="shared" si="5"/>
        <v/>
      </c>
      <c r="D330" s="27"/>
    </row>
    <row r="331" spans="1:4" ht="17.25" hidden="1" customHeight="1" x14ac:dyDescent="0.25">
      <c r="A331" s="40">
        <v>51075</v>
      </c>
      <c r="B331" s="27"/>
      <c r="C331" s="27" t="str">
        <f t="shared" si="5"/>
        <v/>
      </c>
      <c r="D331" s="27"/>
    </row>
    <row r="332" spans="1:4" ht="17.25" hidden="1" customHeight="1" x14ac:dyDescent="0.25">
      <c r="A332" s="41">
        <v>51105</v>
      </c>
      <c r="B332" s="28"/>
      <c r="C332" s="28" t="str">
        <f t="shared" si="5"/>
        <v/>
      </c>
      <c r="D332" s="28"/>
    </row>
    <row r="333" spans="1:4" ht="17.25" hidden="1" customHeight="1" x14ac:dyDescent="0.25">
      <c r="A333" s="42">
        <v>51136</v>
      </c>
      <c r="B333" s="29"/>
      <c r="C333" s="29" t="str">
        <f t="shared" si="5"/>
        <v/>
      </c>
      <c r="D333" s="30"/>
    </row>
    <row r="334" spans="1:4" ht="17.25" hidden="1" customHeight="1" x14ac:dyDescent="0.25">
      <c r="A334" s="43">
        <v>51167</v>
      </c>
      <c r="B334" s="31"/>
      <c r="C334" s="31" t="str">
        <f t="shared" si="5"/>
        <v/>
      </c>
      <c r="D334" s="32"/>
    </row>
    <row r="335" spans="1:4" ht="17.25" hidden="1" customHeight="1" x14ac:dyDescent="0.25">
      <c r="A335" s="43">
        <v>51196</v>
      </c>
      <c r="B335" s="31"/>
      <c r="C335" s="31" t="str">
        <f t="shared" si="5"/>
        <v/>
      </c>
      <c r="D335" s="32"/>
    </row>
    <row r="336" spans="1:4" ht="17.25" hidden="1" customHeight="1" x14ac:dyDescent="0.25">
      <c r="A336" s="43">
        <v>51227</v>
      </c>
      <c r="B336" s="31"/>
      <c r="C336" s="31" t="str">
        <f t="shared" si="5"/>
        <v/>
      </c>
      <c r="D336" s="32"/>
    </row>
    <row r="337" spans="1:4" ht="17.25" hidden="1" customHeight="1" x14ac:dyDescent="0.25">
      <c r="A337" s="43">
        <v>51257</v>
      </c>
      <c r="B337" s="31"/>
      <c r="C337" s="31" t="str">
        <f t="shared" si="5"/>
        <v/>
      </c>
      <c r="D337" s="32"/>
    </row>
    <row r="338" spans="1:4" ht="17.25" hidden="1" customHeight="1" x14ac:dyDescent="0.25">
      <c r="A338" s="43">
        <v>51288</v>
      </c>
      <c r="B338" s="31"/>
      <c r="C338" s="31" t="str">
        <f t="shared" si="5"/>
        <v/>
      </c>
      <c r="D338" s="32"/>
    </row>
    <row r="339" spans="1:4" ht="17.25" hidden="1" customHeight="1" x14ac:dyDescent="0.25">
      <c r="A339" s="43">
        <v>51318</v>
      </c>
      <c r="B339" s="31"/>
      <c r="C339" s="31" t="str">
        <f t="shared" si="5"/>
        <v/>
      </c>
      <c r="D339" s="32"/>
    </row>
    <row r="340" spans="1:4" ht="17.25" hidden="1" customHeight="1" x14ac:dyDescent="0.25">
      <c r="A340" s="43">
        <v>51349</v>
      </c>
      <c r="B340" s="31"/>
      <c r="C340" s="31" t="str">
        <f t="shared" si="5"/>
        <v/>
      </c>
      <c r="D340" s="32"/>
    </row>
    <row r="341" spans="1:4" ht="17.25" hidden="1" customHeight="1" x14ac:dyDescent="0.25">
      <c r="A341" s="43">
        <v>51380</v>
      </c>
      <c r="B341" s="31"/>
      <c r="C341" s="31" t="str">
        <f t="shared" ref="C341:C404" si="6">IFERROR(IF(B341/B329*100-100=-100,"",B341/B329*100-100),"")</f>
        <v/>
      </c>
      <c r="D341" s="32"/>
    </row>
    <row r="342" spans="1:4" ht="17.25" hidden="1" customHeight="1" x14ac:dyDescent="0.25">
      <c r="A342" s="43">
        <v>51410</v>
      </c>
      <c r="B342" s="31"/>
      <c r="C342" s="31" t="str">
        <f t="shared" si="6"/>
        <v/>
      </c>
      <c r="D342" s="32"/>
    </row>
    <row r="343" spans="1:4" ht="17.25" hidden="1" customHeight="1" x14ac:dyDescent="0.25">
      <c r="A343" s="43">
        <v>51441</v>
      </c>
      <c r="B343" s="31"/>
      <c r="C343" s="31" t="str">
        <f t="shared" si="6"/>
        <v/>
      </c>
      <c r="D343" s="32"/>
    </row>
    <row r="344" spans="1:4" ht="17.25" hidden="1" customHeight="1" x14ac:dyDescent="0.25">
      <c r="A344" s="44">
        <v>51471</v>
      </c>
      <c r="B344" s="33"/>
      <c r="C344" s="33" t="str">
        <f t="shared" si="6"/>
        <v/>
      </c>
      <c r="D344" s="34"/>
    </row>
    <row r="345" spans="1:4" ht="17.25" hidden="1" customHeight="1" x14ac:dyDescent="0.25">
      <c r="A345" s="45">
        <v>51502</v>
      </c>
      <c r="B345" s="35"/>
      <c r="C345" s="35" t="str">
        <f t="shared" si="6"/>
        <v/>
      </c>
      <c r="D345" s="27"/>
    </row>
    <row r="346" spans="1:4" ht="17.25" hidden="1" customHeight="1" x14ac:dyDescent="0.25">
      <c r="A346" s="40">
        <v>51533</v>
      </c>
      <c r="B346" s="27"/>
      <c r="C346" s="27" t="str">
        <f t="shared" si="6"/>
        <v/>
      </c>
      <c r="D346" s="27"/>
    </row>
    <row r="347" spans="1:4" ht="17.25" hidden="1" customHeight="1" x14ac:dyDescent="0.25">
      <c r="A347" s="40">
        <v>51561</v>
      </c>
      <c r="B347" s="27"/>
      <c r="C347" s="27" t="str">
        <f t="shared" si="6"/>
        <v/>
      </c>
      <c r="D347" s="27"/>
    </row>
    <row r="348" spans="1:4" ht="17.25" hidden="1" customHeight="1" x14ac:dyDescent="0.25">
      <c r="A348" s="40">
        <v>51592</v>
      </c>
      <c r="B348" s="27"/>
      <c r="C348" s="27" t="str">
        <f t="shared" si="6"/>
        <v/>
      </c>
      <c r="D348" s="27"/>
    </row>
    <row r="349" spans="1:4" ht="17.25" hidden="1" customHeight="1" x14ac:dyDescent="0.25">
      <c r="A349" s="40">
        <v>51622</v>
      </c>
      <c r="B349" s="27"/>
      <c r="C349" s="27" t="str">
        <f t="shared" si="6"/>
        <v/>
      </c>
      <c r="D349" s="27"/>
    </row>
    <row r="350" spans="1:4" ht="17.25" hidden="1" customHeight="1" x14ac:dyDescent="0.25">
      <c r="A350" s="40">
        <v>51653</v>
      </c>
      <c r="B350" s="27"/>
      <c r="C350" s="27" t="str">
        <f t="shared" si="6"/>
        <v/>
      </c>
      <c r="D350" s="27"/>
    </row>
    <row r="351" spans="1:4" ht="17.25" hidden="1" customHeight="1" x14ac:dyDescent="0.25">
      <c r="A351" s="40">
        <v>51683</v>
      </c>
      <c r="B351" s="27"/>
      <c r="C351" s="27" t="str">
        <f t="shared" si="6"/>
        <v/>
      </c>
      <c r="D351" s="27"/>
    </row>
    <row r="352" spans="1:4" ht="17.25" hidden="1" customHeight="1" x14ac:dyDescent="0.25">
      <c r="A352" s="40">
        <v>51714</v>
      </c>
      <c r="B352" s="27"/>
      <c r="C352" s="27" t="str">
        <f t="shared" si="6"/>
        <v/>
      </c>
      <c r="D352" s="27"/>
    </row>
    <row r="353" spans="1:4" ht="17.25" hidden="1" customHeight="1" x14ac:dyDescent="0.25">
      <c r="A353" s="40">
        <v>51745</v>
      </c>
      <c r="B353" s="27"/>
      <c r="C353" s="27" t="str">
        <f t="shared" si="6"/>
        <v/>
      </c>
      <c r="D353" s="27"/>
    </row>
    <row r="354" spans="1:4" ht="17.25" hidden="1" customHeight="1" x14ac:dyDescent="0.25">
      <c r="A354" s="40">
        <v>51775</v>
      </c>
      <c r="B354" s="27"/>
      <c r="C354" s="27" t="str">
        <f t="shared" si="6"/>
        <v/>
      </c>
      <c r="D354" s="27"/>
    </row>
    <row r="355" spans="1:4" ht="17.25" hidden="1" customHeight="1" x14ac:dyDescent="0.25">
      <c r="A355" s="40">
        <v>51806</v>
      </c>
      <c r="B355" s="27"/>
      <c r="C355" s="27" t="str">
        <f t="shared" si="6"/>
        <v/>
      </c>
      <c r="D355" s="27"/>
    </row>
    <row r="356" spans="1:4" ht="17.25" hidden="1" customHeight="1" x14ac:dyDescent="0.25">
      <c r="A356" s="41">
        <v>51836</v>
      </c>
      <c r="B356" s="28"/>
      <c r="C356" s="28" t="str">
        <f t="shared" si="6"/>
        <v/>
      </c>
      <c r="D356" s="28"/>
    </row>
    <row r="357" spans="1:4" ht="17.25" hidden="1" customHeight="1" x14ac:dyDescent="0.25">
      <c r="A357" s="42">
        <v>51867</v>
      </c>
      <c r="B357" s="29"/>
      <c r="C357" s="29" t="str">
        <f t="shared" si="6"/>
        <v/>
      </c>
      <c r="D357" s="30"/>
    </row>
    <row r="358" spans="1:4" ht="17.25" hidden="1" customHeight="1" x14ac:dyDescent="0.25">
      <c r="A358" s="43">
        <v>51898</v>
      </c>
      <c r="B358" s="31"/>
      <c r="C358" s="31" t="str">
        <f t="shared" si="6"/>
        <v/>
      </c>
      <c r="D358" s="32"/>
    </row>
    <row r="359" spans="1:4" ht="17.25" hidden="1" customHeight="1" x14ac:dyDescent="0.25">
      <c r="A359" s="43">
        <v>51926</v>
      </c>
      <c r="B359" s="31"/>
      <c r="C359" s="31" t="str">
        <f t="shared" si="6"/>
        <v/>
      </c>
      <c r="D359" s="32"/>
    </row>
    <row r="360" spans="1:4" ht="17.25" hidden="1" customHeight="1" x14ac:dyDescent="0.25">
      <c r="A360" s="43">
        <v>51957</v>
      </c>
      <c r="B360" s="31"/>
      <c r="C360" s="31" t="str">
        <f t="shared" si="6"/>
        <v/>
      </c>
      <c r="D360" s="32"/>
    </row>
    <row r="361" spans="1:4" ht="17.25" hidden="1" customHeight="1" x14ac:dyDescent="0.25">
      <c r="A361" s="43">
        <v>51987</v>
      </c>
      <c r="B361" s="31"/>
      <c r="C361" s="31" t="str">
        <f t="shared" si="6"/>
        <v/>
      </c>
      <c r="D361" s="32"/>
    </row>
    <row r="362" spans="1:4" ht="17.25" hidden="1" customHeight="1" x14ac:dyDescent="0.25">
      <c r="A362" s="43">
        <v>52018</v>
      </c>
      <c r="B362" s="31"/>
      <c r="C362" s="31" t="str">
        <f t="shared" si="6"/>
        <v/>
      </c>
      <c r="D362" s="32"/>
    </row>
    <row r="363" spans="1:4" ht="17.25" hidden="1" customHeight="1" x14ac:dyDescent="0.25">
      <c r="A363" s="43">
        <v>52048</v>
      </c>
      <c r="B363" s="31"/>
      <c r="C363" s="31" t="str">
        <f t="shared" si="6"/>
        <v/>
      </c>
      <c r="D363" s="32"/>
    </row>
    <row r="364" spans="1:4" ht="17.25" hidden="1" customHeight="1" x14ac:dyDescent="0.25">
      <c r="A364" s="43">
        <v>52079</v>
      </c>
      <c r="B364" s="31"/>
      <c r="C364" s="31" t="str">
        <f t="shared" si="6"/>
        <v/>
      </c>
      <c r="D364" s="32"/>
    </row>
    <row r="365" spans="1:4" ht="17.25" hidden="1" customHeight="1" x14ac:dyDescent="0.25">
      <c r="A365" s="43">
        <v>52110</v>
      </c>
      <c r="B365" s="31"/>
      <c r="C365" s="31" t="str">
        <f t="shared" si="6"/>
        <v/>
      </c>
      <c r="D365" s="32"/>
    </row>
    <row r="366" spans="1:4" ht="17.25" hidden="1" customHeight="1" x14ac:dyDescent="0.25">
      <c r="A366" s="43">
        <v>52140</v>
      </c>
      <c r="B366" s="31"/>
      <c r="C366" s="31" t="str">
        <f t="shared" si="6"/>
        <v/>
      </c>
      <c r="D366" s="32"/>
    </row>
    <row r="367" spans="1:4" ht="17.25" hidden="1" customHeight="1" x14ac:dyDescent="0.25">
      <c r="A367" s="43">
        <v>52171</v>
      </c>
      <c r="B367" s="31"/>
      <c r="C367" s="31" t="str">
        <f t="shared" si="6"/>
        <v/>
      </c>
      <c r="D367" s="32"/>
    </row>
    <row r="368" spans="1:4" ht="17.25" hidden="1" customHeight="1" x14ac:dyDescent="0.25">
      <c r="A368" s="44">
        <v>52201</v>
      </c>
      <c r="B368" s="33"/>
      <c r="C368" s="33" t="str">
        <f t="shared" si="6"/>
        <v/>
      </c>
      <c r="D368" s="34"/>
    </row>
    <row r="369" spans="1:4" ht="17.25" hidden="1" customHeight="1" x14ac:dyDescent="0.25">
      <c r="A369" s="45">
        <v>52232</v>
      </c>
      <c r="B369" s="35"/>
      <c r="C369" s="35" t="str">
        <f t="shared" si="6"/>
        <v/>
      </c>
      <c r="D369" s="27"/>
    </row>
    <row r="370" spans="1:4" ht="17.25" hidden="1" customHeight="1" x14ac:dyDescent="0.25">
      <c r="A370" s="40">
        <v>52263</v>
      </c>
      <c r="B370" s="27"/>
      <c r="C370" s="27" t="str">
        <f t="shared" si="6"/>
        <v/>
      </c>
      <c r="D370" s="27"/>
    </row>
    <row r="371" spans="1:4" ht="17.25" hidden="1" customHeight="1" x14ac:dyDescent="0.25">
      <c r="A371" s="40">
        <v>52291</v>
      </c>
      <c r="B371" s="27"/>
      <c r="C371" s="27" t="str">
        <f t="shared" si="6"/>
        <v/>
      </c>
      <c r="D371" s="27"/>
    </row>
    <row r="372" spans="1:4" ht="17.25" hidden="1" customHeight="1" x14ac:dyDescent="0.25">
      <c r="A372" s="40">
        <v>52322</v>
      </c>
      <c r="B372" s="27"/>
      <c r="C372" s="27" t="str">
        <f t="shared" si="6"/>
        <v/>
      </c>
      <c r="D372" s="27"/>
    </row>
    <row r="373" spans="1:4" ht="17.25" hidden="1" customHeight="1" x14ac:dyDescent="0.25">
      <c r="A373" s="40">
        <v>52352</v>
      </c>
      <c r="B373" s="27"/>
      <c r="C373" s="27" t="str">
        <f t="shared" si="6"/>
        <v/>
      </c>
      <c r="D373" s="27"/>
    </row>
    <row r="374" spans="1:4" ht="17.25" hidden="1" customHeight="1" x14ac:dyDescent="0.25">
      <c r="A374" s="40">
        <v>52383</v>
      </c>
      <c r="B374" s="27"/>
      <c r="C374" s="27" t="str">
        <f t="shared" si="6"/>
        <v/>
      </c>
      <c r="D374" s="27"/>
    </row>
    <row r="375" spans="1:4" ht="17.25" hidden="1" customHeight="1" x14ac:dyDescent="0.25">
      <c r="A375" s="40">
        <v>52413</v>
      </c>
      <c r="B375" s="27"/>
      <c r="C375" s="27" t="str">
        <f t="shared" si="6"/>
        <v/>
      </c>
      <c r="D375" s="27"/>
    </row>
    <row r="376" spans="1:4" ht="17.25" hidden="1" customHeight="1" x14ac:dyDescent="0.25">
      <c r="A376" s="40">
        <v>52444</v>
      </c>
      <c r="B376" s="27"/>
      <c r="C376" s="27" t="str">
        <f t="shared" si="6"/>
        <v/>
      </c>
      <c r="D376" s="27"/>
    </row>
    <row r="377" spans="1:4" ht="17.25" hidden="1" customHeight="1" x14ac:dyDescent="0.25">
      <c r="A377" s="40">
        <v>52475</v>
      </c>
      <c r="B377" s="27"/>
      <c r="C377" s="27" t="str">
        <f t="shared" si="6"/>
        <v/>
      </c>
      <c r="D377" s="27"/>
    </row>
    <row r="378" spans="1:4" ht="17.25" hidden="1" customHeight="1" x14ac:dyDescent="0.25">
      <c r="A378" s="40">
        <v>52505</v>
      </c>
      <c r="B378" s="27"/>
      <c r="C378" s="27" t="str">
        <f t="shared" si="6"/>
        <v/>
      </c>
      <c r="D378" s="27"/>
    </row>
    <row r="379" spans="1:4" ht="17.25" hidden="1" customHeight="1" x14ac:dyDescent="0.25">
      <c r="A379" s="40">
        <v>52536</v>
      </c>
      <c r="B379" s="27"/>
      <c r="C379" s="27" t="str">
        <f t="shared" si="6"/>
        <v/>
      </c>
      <c r="D379" s="27"/>
    </row>
    <row r="380" spans="1:4" ht="17.25" hidden="1" customHeight="1" x14ac:dyDescent="0.25">
      <c r="A380" s="41">
        <v>52566</v>
      </c>
      <c r="B380" s="28"/>
      <c r="C380" s="28" t="str">
        <f t="shared" si="6"/>
        <v/>
      </c>
      <c r="D380" s="28"/>
    </row>
    <row r="381" spans="1:4" ht="17.25" hidden="1" customHeight="1" x14ac:dyDescent="0.25">
      <c r="A381" s="42">
        <v>52597</v>
      </c>
      <c r="B381" s="29"/>
      <c r="C381" s="29" t="str">
        <f t="shared" si="6"/>
        <v/>
      </c>
      <c r="D381" s="30"/>
    </row>
    <row r="382" spans="1:4" ht="17.25" hidden="1" customHeight="1" x14ac:dyDescent="0.25">
      <c r="A382" s="43">
        <v>52628</v>
      </c>
      <c r="B382" s="31"/>
      <c r="C382" s="31" t="str">
        <f t="shared" si="6"/>
        <v/>
      </c>
      <c r="D382" s="32"/>
    </row>
    <row r="383" spans="1:4" ht="17.25" hidden="1" customHeight="1" x14ac:dyDescent="0.25">
      <c r="A383" s="43">
        <v>52657</v>
      </c>
      <c r="B383" s="31"/>
      <c r="C383" s="31" t="str">
        <f t="shared" si="6"/>
        <v/>
      </c>
      <c r="D383" s="32"/>
    </row>
    <row r="384" spans="1:4" ht="17.25" hidden="1" customHeight="1" x14ac:dyDescent="0.25">
      <c r="A384" s="43">
        <v>52688</v>
      </c>
      <c r="B384" s="31"/>
      <c r="C384" s="31" t="str">
        <f t="shared" si="6"/>
        <v/>
      </c>
      <c r="D384" s="32"/>
    </row>
    <row r="385" spans="1:4" ht="17.25" hidden="1" customHeight="1" x14ac:dyDescent="0.25">
      <c r="A385" s="43">
        <v>52718</v>
      </c>
      <c r="B385" s="31"/>
      <c r="C385" s="31" t="str">
        <f t="shared" si="6"/>
        <v/>
      </c>
      <c r="D385" s="32"/>
    </row>
    <row r="386" spans="1:4" ht="17.25" hidden="1" customHeight="1" x14ac:dyDescent="0.25">
      <c r="A386" s="43">
        <v>52749</v>
      </c>
      <c r="B386" s="31"/>
      <c r="C386" s="31" t="str">
        <f t="shared" si="6"/>
        <v/>
      </c>
      <c r="D386" s="32"/>
    </row>
    <row r="387" spans="1:4" ht="17.25" hidden="1" customHeight="1" x14ac:dyDescent="0.25">
      <c r="A387" s="43">
        <v>52779</v>
      </c>
      <c r="B387" s="31"/>
      <c r="C387" s="31" t="str">
        <f t="shared" si="6"/>
        <v/>
      </c>
      <c r="D387" s="32"/>
    </row>
    <row r="388" spans="1:4" ht="17.25" hidden="1" customHeight="1" x14ac:dyDescent="0.25">
      <c r="A388" s="43">
        <v>52810</v>
      </c>
      <c r="B388" s="31"/>
      <c r="C388" s="31" t="str">
        <f t="shared" si="6"/>
        <v/>
      </c>
      <c r="D388" s="32"/>
    </row>
    <row r="389" spans="1:4" ht="17.25" hidden="1" customHeight="1" x14ac:dyDescent="0.25">
      <c r="A389" s="43">
        <v>52841</v>
      </c>
      <c r="B389" s="31"/>
      <c r="C389" s="31" t="str">
        <f t="shared" si="6"/>
        <v/>
      </c>
      <c r="D389" s="32"/>
    </row>
    <row r="390" spans="1:4" ht="17.25" hidden="1" customHeight="1" x14ac:dyDescent="0.25">
      <c r="A390" s="43">
        <v>52871</v>
      </c>
      <c r="B390" s="31"/>
      <c r="C390" s="31" t="str">
        <f t="shared" si="6"/>
        <v/>
      </c>
      <c r="D390" s="32"/>
    </row>
    <row r="391" spans="1:4" ht="17.25" hidden="1" customHeight="1" x14ac:dyDescent="0.25">
      <c r="A391" s="43">
        <v>52902</v>
      </c>
      <c r="B391" s="31"/>
      <c r="C391" s="31" t="str">
        <f t="shared" si="6"/>
        <v/>
      </c>
      <c r="D391" s="32"/>
    </row>
    <row r="392" spans="1:4" ht="17.25" hidden="1" customHeight="1" x14ac:dyDescent="0.25">
      <c r="A392" s="44">
        <v>52932</v>
      </c>
      <c r="B392" s="33"/>
      <c r="C392" s="33" t="str">
        <f t="shared" si="6"/>
        <v/>
      </c>
      <c r="D392" s="34"/>
    </row>
    <row r="393" spans="1:4" ht="17.25" hidden="1" customHeight="1" x14ac:dyDescent="0.25">
      <c r="A393" s="45">
        <v>52963</v>
      </c>
      <c r="B393" s="35"/>
      <c r="C393" s="35" t="str">
        <f t="shared" si="6"/>
        <v/>
      </c>
      <c r="D393" s="27"/>
    </row>
    <row r="394" spans="1:4" ht="17.25" hidden="1" customHeight="1" x14ac:dyDescent="0.25">
      <c r="A394" s="40">
        <v>52994</v>
      </c>
      <c r="B394" s="27"/>
      <c r="C394" s="27" t="str">
        <f t="shared" si="6"/>
        <v/>
      </c>
      <c r="D394" s="27"/>
    </row>
    <row r="395" spans="1:4" ht="17.25" hidden="1" customHeight="1" x14ac:dyDescent="0.25">
      <c r="A395" s="40">
        <v>53022</v>
      </c>
      <c r="B395" s="27"/>
      <c r="C395" s="27" t="str">
        <f t="shared" si="6"/>
        <v/>
      </c>
      <c r="D395" s="27"/>
    </row>
    <row r="396" spans="1:4" ht="17.25" hidden="1" customHeight="1" x14ac:dyDescent="0.25">
      <c r="A396" s="40">
        <v>53053</v>
      </c>
      <c r="B396" s="27"/>
      <c r="C396" s="27" t="str">
        <f t="shared" si="6"/>
        <v/>
      </c>
      <c r="D396" s="27"/>
    </row>
    <row r="397" spans="1:4" ht="17.25" hidden="1" customHeight="1" x14ac:dyDescent="0.25">
      <c r="A397" s="40">
        <v>53083</v>
      </c>
      <c r="B397" s="27"/>
      <c r="C397" s="27" t="str">
        <f t="shared" si="6"/>
        <v/>
      </c>
      <c r="D397" s="27"/>
    </row>
    <row r="398" spans="1:4" ht="17.25" hidden="1" customHeight="1" x14ac:dyDescent="0.25">
      <c r="A398" s="40">
        <v>53114</v>
      </c>
      <c r="B398" s="27"/>
      <c r="C398" s="27" t="str">
        <f t="shared" si="6"/>
        <v/>
      </c>
      <c r="D398" s="27"/>
    </row>
    <row r="399" spans="1:4" ht="17.25" hidden="1" customHeight="1" x14ac:dyDescent="0.25">
      <c r="A399" s="40">
        <v>53144</v>
      </c>
      <c r="B399" s="27"/>
      <c r="C399" s="27" t="str">
        <f t="shared" si="6"/>
        <v/>
      </c>
      <c r="D399" s="27"/>
    </row>
    <row r="400" spans="1:4" ht="17.25" hidden="1" customHeight="1" x14ac:dyDescent="0.25">
      <c r="A400" s="40">
        <v>53175</v>
      </c>
      <c r="B400" s="27"/>
      <c r="C400" s="27" t="str">
        <f t="shared" si="6"/>
        <v/>
      </c>
      <c r="D400" s="27"/>
    </row>
    <row r="401" spans="1:4" ht="17.25" hidden="1" customHeight="1" x14ac:dyDescent="0.25">
      <c r="A401" s="40">
        <v>53206</v>
      </c>
      <c r="B401" s="27"/>
      <c r="C401" s="27" t="str">
        <f t="shared" si="6"/>
        <v/>
      </c>
      <c r="D401" s="27"/>
    </row>
    <row r="402" spans="1:4" ht="17.25" hidden="1" customHeight="1" x14ac:dyDescent="0.25">
      <c r="A402" s="40">
        <v>53236</v>
      </c>
      <c r="B402" s="27"/>
      <c r="C402" s="27" t="str">
        <f t="shared" si="6"/>
        <v/>
      </c>
      <c r="D402" s="27"/>
    </row>
    <row r="403" spans="1:4" ht="17.25" hidden="1" customHeight="1" x14ac:dyDescent="0.25">
      <c r="A403" s="40">
        <v>53267</v>
      </c>
      <c r="B403" s="27"/>
      <c r="C403" s="27" t="str">
        <f t="shared" si="6"/>
        <v/>
      </c>
      <c r="D403" s="27"/>
    </row>
    <row r="404" spans="1:4" ht="17.25" hidden="1" customHeight="1" x14ac:dyDescent="0.25">
      <c r="A404" s="41">
        <v>53297</v>
      </c>
      <c r="B404" s="28"/>
      <c r="C404" s="28" t="str">
        <f t="shared" si="6"/>
        <v/>
      </c>
      <c r="D404" s="28"/>
    </row>
    <row r="405" spans="1:4" ht="17.25" hidden="1" customHeight="1" x14ac:dyDescent="0.25">
      <c r="A405" s="42">
        <v>53328</v>
      </c>
      <c r="B405" s="29"/>
      <c r="C405" s="29" t="str">
        <f t="shared" ref="C405:C440" si="7">IFERROR(IF(B405/B393*100-100=-100,"",B405/B393*100-100),"")</f>
        <v/>
      </c>
      <c r="D405" s="30"/>
    </row>
    <row r="406" spans="1:4" ht="17.25" hidden="1" customHeight="1" x14ac:dyDescent="0.25">
      <c r="A406" s="43">
        <v>53359</v>
      </c>
      <c r="B406" s="31"/>
      <c r="C406" s="31" t="str">
        <f t="shared" si="7"/>
        <v/>
      </c>
      <c r="D406" s="32"/>
    </row>
    <row r="407" spans="1:4" ht="17.25" hidden="1" customHeight="1" x14ac:dyDescent="0.25">
      <c r="A407" s="43">
        <v>53387</v>
      </c>
      <c r="B407" s="31"/>
      <c r="C407" s="31" t="str">
        <f t="shared" si="7"/>
        <v/>
      </c>
      <c r="D407" s="32"/>
    </row>
    <row r="408" spans="1:4" ht="17.25" hidden="1" customHeight="1" x14ac:dyDescent="0.25">
      <c r="A408" s="43">
        <v>53418</v>
      </c>
      <c r="B408" s="31"/>
      <c r="C408" s="31" t="str">
        <f t="shared" si="7"/>
        <v/>
      </c>
      <c r="D408" s="32"/>
    </row>
    <row r="409" spans="1:4" ht="17.25" hidden="1" customHeight="1" x14ac:dyDescent="0.25">
      <c r="A409" s="43">
        <v>53448</v>
      </c>
      <c r="B409" s="31"/>
      <c r="C409" s="31" t="str">
        <f t="shared" si="7"/>
        <v/>
      </c>
      <c r="D409" s="32"/>
    </row>
    <row r="410" spans="1:4" ht="17.25" hidden="1" customHeight="1" x14ac:dyDescent="0.25">
      <c r="A410" s="43">
        <v>53479</v>
      </c>
      <c r="B410" s="31"/>
      <c r="C410" s="31" t="str">
        <f t="shared" si="7"/>
        <v/>
      </c>
      <c r="D410" s="32"/>
    </row>
    <row r="411" spans="1:4" ht="17.25" hidden="1" customHeight="1" x14ac:dyDescent="0.25">
      <c r="A411" s="43">
        <v>53509</v>
      </c>
      <c r="B411" s="31"/>
      <c r="C411" s="31" t="str">
        <f t="shared" si="7"/>
        <v/>
      </c>
      <c r="D411" s="32"/>
    </row>
    <row r="412" spans="1:4" ht="17.25" hidden="1" customHeight="1" x14ac:dyDescent="0.25">
      <c r="A412" s="43">
        <v>53540</v>
      </c>
      <c r="B412" s="31"/>
      <c r="C412" s="31" t="str">
        <f t="shared" si="7"/>
        <v/>
      </c>
      <c r="D412" s="32"/>
    </row>
    <row r="413" spans="1:4" ht="17.25" hidden="1" customHeight="1" x14ac:dyDescent="0.25">
      <c r="A413" s="43">
        <v>53571</v>
      </c>
      <c r="B413" s="31"/>
      <c r="C413" s="31" t="str">
        <f t="shared" si="7"/>
        <v/>
      </c>
      <c r="D413" s="32"/>
    </row>
    <row r="414" spans="1:4" ht="17.25" hidden="1" customHeight="1" x14ac:dyDescent="0.25">
      <c r="A414" s="43">
        <v>53601</v>
      </c>
      <c r="B414" s="31"/>
      <c r="C414" s="31" t="str">
        <f t="shared" si="7"/>
        <v/>
      </c>
      <c r="D414" s="32"/>
    </row>
    <row r="415" spans="1:4" ht="17.25" hidden="1" customHeight="1" x14ac:dyDescent="0.25">
      <c r="A415" s="43">
        <v>53632</v>
      </c>
      <c r="B415" s="31"/>
      <c r="C415" s="31" t="str">
        <f t="shared" si="7"/>
        <v/>
      </c>
      <c r="D415" s="32"/>
    </row>
    <row r="416" spans="1:4" ht="17.25" hidden="1" customHeight="1" x14ac:dyDescent="0.25">
      <c r="A416" s="44">
        <v>53662</v>
      </c>
      <c r="B416" s="33"/>
      <c r="C416" s="33" t="str">
        <f t="shared" si="7"/>
        <v/>
      </c>
      <c r="D416" s="34"/>
    </row>
    <row r="417" spans="1:4" ht="17.25" hidden="1" customHeight="1" x14ac:dyDescent="0.25">
      <c r="A417" s="45">
        <v>53693</v>
      </c>
      <c r="B417" s="35"/>
      <c r="C417" s="35" t="str">
        <f t="shared" si="7"/>
        <v/>
      </c>
      <c r="D417" s="27"/>
    </row>
    <row r="418" spans="1:4" ht="17.25" hidden="1" customHeight="1" x14ac:dyDescent="0.25">
      <c r="A418" s="40">
        <v>53724</v>
      </c>
      <c r="B418" s="27"/>
      <c r="C418" s="27" t="str">
        <f t="shared" si="7"/>
        <v/>
      </c>
      <c r="D418" s="27"/>
    </row>
    <row r="419" spans="1:4" ht="17.25" hidden="1" customHeight="1" x14ac:dyDescent="0.25">
      <c r="A419" s="40">
        <v>53752</v>
      </c>
      <c r="B419" s="27"/>
      <c r="C419" s="27" t="str">
        <f t="shared" si="7"/>
        <v/>
      </c>
      <c r="D419" s="27"/>
    </row>
    <row r="420" spans="1:4" ht="17.25" hidden="1" customHeight="1" x14ac:dyDescent="0.25">
      <c r="A420" s="40">
        <v>53783</v>
      </c>
      <c r="B420" s="27"/>
      <c r="C420" s="27" t="str">
        <f t="shared" si="7"/>
        <v/>
      </c>
      <c r="D420" s="27"/>
    </row>
    <row r="421" spans="1:4" ht="17.25" hidden="1" customHeight="1" x14ac:dyDescent="0.25">
      <c r="A421" s="40">
        <v>53813</v>
      </c>
      <c r="B421" s="27"/>
      <c r="C421" s="27" t="str">
        <f t="shared" si="7"/>
        <v/>
      </c>
      <c r="D421" s="27"/>
    </row>
    <row r="422" spans="1:4" ht="17.25" hidden="1" customHeight="1" x14ac:dyDescent="0.25">
      <c r="A422" s="40">
        <v>53844</v>
      </c>
      <c r="B422" s="27"/>
      <c r="C422" s="27" t="str">
        <f t="shared" si="7"/>
        <v/>
      </c>
      <c r="D422" s="27"/>
    </row>
    <row r="423" spans="1:4" ht="17.25" hidden="1" customHeight="1" x14ac:dyDescent="0.25">
      <c r="A423" s="40">
        <v>53874</v>
      </c>
      <c r="B423" s="27"/>
      <c r="C423" s="27" t="str">
        <f t="shared" si="7"/>
        <v/>
      </c>
      <c r="D423" s="27"/>
    </row>
    <row r="424" spans="1:4" ht="17.25" hidden="1" customHeight="1" x14ac:dyDescent="0.25">
      <c r="A424" s="40">
        <v>53905</v>
      </c>
      <c r="B424" s="27"/>
      <c r="C424" s="27" t="str">
        <f t="shared" si="7"/>
        <v/>
      </c>
      <c r="D424" s="27"/>
    </row>
    <row r="425" spans="1:4" ht="17.25" hidden="1" customHeight="1" x14ac:dyDescent="0.25">
      <c r="A425" s="40">
        <v>53936</v>
      </c>
      <c r="B425" s="27"/>
      <c r="C425" s="27" t="str">
        <f t="shared" si="7"/>
        <v/>
      </c>
      <c r="D425" s="27"/>
    </row>
    <row r="426" spans="1:4" ht="17.25" hidden="1" customHeight="1" x14ac:dyDescent="0.25">
      <c r="A426" s="40">
        <v>53966</v>
      </c>
      <c r="B426" s="27"/>
      <c r="C426" s="27" t="str">
        <f t="shared" si="7"/>
        <v/>
      </c>
      <c r="D426" s="27"/>
    </row>
    <row r="427" spans="1:4" ht="17.25" hidden="1" customHeight="1" x14ac:dyDescent="0.25">
      <c r="A427" s="40">
        <v>53997</v>
      </c>
      <c r="B427" s="27"/>
      <c r="C427" s="27" t="str">
        <f t="shared" si="7"/>
        <v/>
      </c>
      <c r="D427" s="27"/>
    </row>
    <row r="428" spans="1:4" ht="17.25" hidden="1" customHeight="1" x14ac:dyDescent="0.25">
      <c r="A428" s="41">
        <v>54027</v>
      </c>
      <c r="B428" s="28"/>
      <c r="C428" s="28" t="str">
        <f t="shared" si="7"/>
        <v/>
      </c>
      <c r="D428" s="28"/>
    </row>
    <row r="429" spans="1:4" ht="17.25" hidden="1" customHeight="1" x14ac:dyDescent="0.25">
      <c r="A429" s="42">
        <v>54058</v>
      </c>
      <c r="B429" s="29"/>
      <c r="C429" s="29" t="str">
        <f t="shared" si="7"/>
        <v/>
      </c>
      <c r="D429" s="30"/>
    </row>
    <row r="430" spans="1:4" ht="17.25" hidden="1" customHeight="1" x14ac:dyDescent="0.25">
      <c r="A430" s="43">
        <v>54089</v>
      </c>
      <c r="B430" s="31"/>
      <c r="C430" s="31" t="str">
        <f t="shared" si="7"/>
        <v/>
      </c>
      <c r="D430" s="32"/>
    </row>
    <row r="431" spans="1:4" ht="17.25" hidden="1" customHeight="1" x14ac:dyDescent="0.25">
      <c r="A431" s="43">
        <v>54118</v>
      </c>
      <c r="B431" s="31"/>
      <c r="C431" s="31" t="str">
        <f t="shared" si="7"/>
        <v/>
      </c>
      <c r="D431" s="32"/>
    </row>
    <row r="432" spans="1:4" ht="17.25" hidden="1" customHeight="1" x14ac:dyDescent="0.25">
      <c r="A432" s="43">
        <v>54149</v>
      </c>
      <c r="B432" s="31"/>
      <c r="C432" s="31" t="str">
        <f t="shared" si="7"/>
        <v/>
      </c>
      <c r="D432" s="32"/>
    </row>
    <row r="433" spans="1:4" ht="17.25" hidden="1" customHeight="1" x14ac:dyDescent="0.25">
      <c r="A433" s="43">
        <v>54179</v>
      </c>
      <c r="B433" s="31"/>
      <c r="C433" s="31" t="str">
        <f t="shared" si="7"/>
        <v/>
      </c>
      <c r="D433" s="32"/>
    </row>
    <row r="434" spans="1:4" ht="17.25" hidden="1" customHeight="1" x14ac:dyDescent="0.25">
      <c r="A434" s="43">
        <v>54210</v>
      </c>
      <c r="B434" s="31"/>
      <c r="C434" s="31" t="str">
        <f t="shared" si="7"/>
        <v/>
      </c>
      <c r="D434" s="32"/>
    </row>
    <row r="435" spans="1:4" ht="17.25" hidden="1" customHeight="1" x14ac:dyDescent="0.25">
      <c r="A435" s="43">
        <v>54240</v>
      </c>
      <c r="B435" s="31"/>
      <c r="C435" s="31" t="str">
        <f t="shared" si="7"/>
        <v/>
      </c>
      <c r="D435" s="32"/>
    </row>
    <row r="436" spans="1:4" ht="17.25" hidden="1" customHeight="1" x14ac:dyDescent="0.25">
      <c r="A436" s="43">
        <v>54271</v>
      </c>
      <c r="B436" s="31"/>
      <c r="C436" s="31" t="str">
        <f t="shared" si="7"/>
        <v/>
      </c>
      <c r="D436" s="32"/>
    </row>
    <row r="437" spans="1:4" ht="17.25" hidden="1" customHeight="1" x14ac:dyDescent="0.25">
      <c r="A437" s="43">
        <v>54302</v>
      </c>
      <c r="B437" s="31"/>
      <c r="C437" s="31" t="str">
        <f t="shared" si="7"/>
        <v/>
      </c>
      <c r="D437" s="32"/>
    </row>
    <row r="438" spans="1:4" ht="17.25" hidden="1" customHeight="1" x14ac:dyDescent="0.25">
      <c r="A438" s="43">
        <v>54332</v>
      </c>
      <c r="B438" s="31"/>
      <c r="C438" s="31" t="str">
        <f t="shared" si="7"/>
        <v/>
      </c>
      <c r="D438" s="32"/>
    </row>
    <row r="439" spans="1:4" ht="17.25" hidden="1" customHeight="1" x14ac:dyDescent="0.25">
      <c r="A439" s="43">
        <v>54363</v>
      </c>
      <c r="B439" s="31"/>
      <c r="C439" s="31" t="str">
        <f t="shared" si="7"/>
        <v/>
      </c>
      <c r="D439" s="32"/>
    </row>
    <row r="440" spans="1:4" ht="17.25" hidden="1" customHeight="1" x14ac:dyDescent="0.25">
      <c r="A440" s="44">
        <v>54393</v>
      </c>
      <c r="B440" s="33"/>
      <c r="C440" s="33" t="str">
        <f t="shared" si="7"/>
        <v/>
      </c>
      <c r="D440" s="34"/>
    </row>
    <row r="441" spans="1:4" x14ac:dyDescent="0.25">
      <c r="A441" s="64" t="s">
        <v>13</v>
      </c>
      <c r="B441" s="65"/>
      <c r="C441" s="65"/>
      <c r="D441" s="65"/>
    </row>
    <row r="442" spans="1:4" ht="16.5" x14ac:dyDescent="0.25">
      <c r="A442" s="24" t="s">
        <v>29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34" activePane="bottomRight" state="frozen"/>
      <selection activeCell="E70" sqref="E70"/>
      <selection pane="topRight" activeCell="E70" sqref="E70"/>
      <selection pane="bottomLeft" activeCell="E70" sqref="E70"/>
      <selection pane="bottomRight" activeCell="A149" sqref="A149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58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58</v>
      </c>
      <c r="AP1" s="51"/>
      <c r="AQ1" s="51"/>
      <c r="AR1" s="52"/>
      <c r="BM1" s="52"/>
    </row>
    <row r="2" spans="1:84" s="74" customFormat="1" ht="15.75" x14ac:dyDescent="0.25">
      <c r="A2" s="71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1" t="s">
        <v>54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BM2" s="73"/>
    </row>
    <row r="3" spans="1:84" s="74" customFormat="1" ht="18" x14ac:dyDescent="0.25">
      <c r="A3" s="71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1" t="s">
        <v>66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3"/>
      <c r="BM3" s="73"/>
    </row>
    <row r="4" spans="1:84" s="74" customFormat="1" ht="15.75" x14ac:dyDescent="0.25">
      <c r="A4" s="75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55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BM4" s="73"/>
    </row>
    <row r="5" spans="1:84" s="74" customFormat="1" ht="15.75" x14ac:dyDescent="0.25">
      <c r="A5" s="75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5" t="s">
        <v>26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BM5" s="73"/>
    </row>
    <row r="7" spans="1:84" ht="12.75" customHeight="1" x14ac:dyDescent="0.2">
      <c r="A7" s="89" t="s">
        <v>2</v>
      </c>
      <c r="B7" s="70" t="s">
        <v>33</v>
      </c>
      <c r="C7" s="70" t="s">
        <v>34</v>
      </c>
      <c r="D7" s="70" t="s">
        <v>35</v>
      </c>
      <c r="E7" s="70" t="s">
        <v>36</v>
      </c>
      <c r="F7" s="70" t="s">
        <v>37</v>
      </c>
      <c r="G7" s="70" t="s">
        <v>38</v>
      </c>
      <c r="H7" s="70" t="s">
        <v>39</v>
      </c>
      <c r="I7" s="70" t="s">
        <v>40</v>
      </c>
      <c r="J7" s="70" t="s">
        <v>41</v>
      </c>
      <c r="K7" s="70" t="s">
        <v>42</v>
      </c>
      <c r="L7" s="70" t="s">
        <v>43</v>
      </c>
      <c r="M7" s="70" t="s">
        <v>44</v>
      </c>
      <c r="N7" s="70" t="s">
        <v>45</v>
      </c>
      <c r="O7" s="70" t="s">
        <v>46</v>
      </c>
      <c r="P7" s="70" t="s">
        <v>47</v>
      </c>
      <c r="Q7" s="70" t="s">
        <v>48</v>
      </c>
      <c r="R7" s="70" t="s">
        <v>49</v>
      </c>
      <c r="S7" s="89" t="s">
        <v>65</v>
      </c>
      <c r="T7" s="89" t="s">
        <v>12</v>
      </c>
      <c r="V7" s="89" t="s">
        <v>2</v>
      </c>
      <c r="W7" s="70" t="s">
        <v>33</v>
      </c>
      <c r="X7" s="70" t="s">
        <v>34</v>
      </c>
      <c r="Y7" s="70" t="s">
        <v>35</v>
      </c>
      <c r="Z7" s="70" t="s">
        <v>36</v>
      </c>
      <c r="AA7" s="70" t="s">
        <v>37</v>
      </c>
      <c r="AB7" s="70" t="s">
        <v>38</v>
      </c>
      <c r="AC7" s="70" t="s">
        <v>39</v>
      </c>
      <c r="AD7" s="70" t="s">
        <v>40</v>
      </c>
      <c r="AE7" s="70" t="s">
        <v>41</v>
      </c>
      <c r="AF7" s="70" t="s">
        <v>42</v>
      </c>
      <c r="AG7" s="70" t="s">
        <v>43</v>
      </c>
      <c r="AH7" s="70" t="s">
        <v>44</v>
      </c>
      <c r="AI7" s="70" t="s">
        <v>45</v>
      </c>
      <c r="AJ7" s="70" t="s">
        <v>46</v>
      </c>
      <c r="AK7" s="70" t="s">
        <v>47</v>
      </c>
      <c r="AL7" s="70" t="s">
        <v>48</v>
      </c>
      <c r="AM7" s="70" t="s">
        <v>49</v>
      </c>
      <c r="AN7" s="89" t="s">
        <v>65</v>
      </c>
      <c r="AO7" s="89" t="s">
        <v>12</v>
      </c>
    </row>
    <row r="8" spans="1:84" s="56" customFormat="1" ht="115.5" customHeight="1" x14ac:dyDescent="0.25">
      <c r="A8" s="90"/>
      <c r="B8" s="70" t="s">
        <v>14</v>
      </c>
      <c r="C8" s="70" t="s">
        <v>0</v>
      </c>
      <c r="D8" s="70" t="s">
        <v>59</v>
      </c>
      <c r="E8" s="70" t="s">
        <v>50</v>
      </c>
      <c r="F8" s="70" t="s">
        <v>1</v>
      </c>
      <c r="G8" s="70" t="s">
        <v>51</v>
      </c>
      <c r="H8" s="70" t="s">
        <v>60</v>
      </c>
      <c r="I8" s="70" t="s">
        <v>15</v>
      </c>
      <c r="J8" s="70" t="s">
        <v>61</v>
      </c>
      <c r="K8" s="70" t="s">
        <v>16</v>
      </c>
      <c r="L8" s="70" t="s">
        <v>17</v>
      </c>
      <c r="M8" s="70" t="s">
        <v>62</v>
      </c>
      <c r="N8" s="70" t="s">
        <v>63</v>
      </c>
      <c r="O8" s="70" t="s">
        <v>64</v>
      </c>
      <c r="P8" s="70" t="s">
        <v>18</v>
      </c>
      <c r="Q8" s="70" t="s">
        <v>52</v>
      </c>
      <c r="R8" s="70" t="s">
        <v>19</v>
      </c>
      <c r="S8" s="90"/>
      <c r="T8" s="90"/>
      <c r="U8" s="26"/>
      <c r="V8" s="90"/>
      <c r="W8" s="70" t="s">
        <v>14</v>
      </c>
      <c r="X8" s="70" t="s">
        <v>0</v>
      </c>
      <c r="Y8" s="70" t="s">
        <v>59</v>
      </c>
      <c r="Z8" s="70" t="s">
        <v>50</v>
      </c>
      <c r="AA8" s="70" t="s">
        <v>1</v>
      </c>
      <c r="AB8" s="70" t="s">
        <v>51</v>
      </c>
      <c r="AC8" s="70" t="s">
        <v>60</v>
      </c>
      <c r="AD8" s="70" t="s">
        <v>15</v>
      </c>
      <c r="AE8" s="70" t="s">
        <v>61</v>
      </c>
      <c r="AF8" s="70" t="s">
        <v>16</v>
      </c>
      <c r="AG8" s="70" t="s">
        <v>17</v>
      </c>
      <c r="AH8" s="70" t="s">
        <v>62</v>
      </c>
      <c r="AI8" s="70" t="s">
        <v>63</v>
      </c>
      <c r="AJ8" s="70" t="s">
        <v>64</v>
      </c>
      <c r="AK8" s="70" t="s">
        <v>18</v>
      </c>
      <c r="AL8" s="70" t="s">
        <v>52</v>
      </c>
      <c r="AM8" s="70" t="s">
        <v>19</v>
      </c>
      <c r="AN8" s="90"/>
      <c r="AO8" s="90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5">
      <c r="A9" s="40">
        <v>41275</v>
      </c>
      <c r="B9" s="27">
        <v>106.21177041675833</v>
      </c>
      <c r="C9" s="27">
        <v>104.02114411469225</v>
      </c>
      <c r="D9" s="27">
        <v>104.45224133461105</v>
      </c>
      <c r="E9" s="27">
        <v>96.254593750944267</v>
      </c>
      <c r="F9" s="27">
        <v>88.99879231066609</v>
      </c>
      <c r="G9" s="27">
        <v>98.113042901286619</v>
      </c>
      <c r="H9" s="27">
        <v>98.372365372253398</v>
      </c>
      <c r="I9" s="27">
        <v>89.992963915617125</v>
      </c>
      <c r="J9" s="27">
        <v>93.531133791385287</v>
      </c>
      <c r="K9" s="27">
        <v>110.31296123988743</v>
      </c>
      <c r="L9" s="27">
        <v>97.617440355794713</v>
      </c>
      <c r="M9" s="27">
        <v>91.077163693835132</v>
      </c>
      <c r="N9" s="27">
        <v>96.977570294217202</v>
      </c>
      <c r="O9" s="27">
        <v>95.11436182053437</v>
      </c>
      <c r="P9" s="27">
        <v>101.3780551409283</v>
      </c>
      <c r="Q9" s="27">
        <v>91.554579110418118</v>
      </c>
      <c r="R9" s="27">
        <v>95.648087170535149</v>
      </c>
      <c r="S9" s="27">
        <v>99.314497575669535</v>
      </c>
      <c r="T9" s="27">
        <v>99.075403498553612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.75" x14ac:dyDescent="0.25">
      <c r="A10" s="40">
        <v>41306</v>
      </c>
      <c r="B10" s="27">
        <v>107.71380512047774</v>
      </c>
      <c r="C10" s="27">
        <v>90.05358946766674</v>
      </c>
      <c r="D10" s="27">
        <v>100.77996534227749</v>
      </c>
      <c r="E10" s="27">
        <v>90.348044620784862</v>
      </c>
      <c r="F10" s="27">
        <v>92.326172438383423</v>
      </c>
      <c r="G10" s="27">
        <v>98.117918495493001</v>
      </c>
      <c r="H10" s="27">
        <v>98.61247921782433</v>
      </c>
      <c r="I10" s="27">
        <v>86.047558667642818</v>
      </c>
      <c r="J10" s="27">
        <v>93.64457685063951</v>
      </c>
      <c r="K10" s="27">
        <v>95.71209680296721</v>
      </c>
      <c r="L10" s="27">
        <v>97.913458822343046</v>
      </c>
      <c r="M10" s="27">
        <v>92.354084170301249</v>
      </c>
      <c r="N10" s="27">
        <v>100.21757856125366</v>
      </c>
      <c r="O10" s="27">
        <v>98.382447419781442</v>
      </c>
      <c r="P10" s="27">
        <v>118.65430934846243</v>
      </c>
      <c r="Q10" s="27">
        <v>93.521533688789759</v>
      </c>
      <c r="R10" s="27">
        <v>93.309072306074015</v>
      </c>
      <c r="S10" s="27">
        <v>98.131117429329606</v>
      </c>
      <c r="T10" s="27">
        <v>98.813285552179224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.75" x14ac:dyDescent="0.25">
      <c r="A11" s="40">
        <v>41334</v>
      </c>
      <c r="B11" s="27">
        <v>114.23975889606</v>
      </c>
      <c r="C11" s="27">
        <v>96.038635252927591</v>
      </c>
      <c r="D11" s="27">
        <v>104.52633841862993</v>
      </c>
      <c r="E11" s="27">
        <v>93.53604418251561</v>
      </c>
      <c r="F11" s="27">
        <v>89.409394086608899</v>
      </c>
      <c r="G11" s="27">
        <v>100.41828067579108</v>
      </c>
      <c r="H11" s="27">
        <v>102.22967988385032</v>
      </c>
      <c r="I11" s="27">
        <v>102.57926703799893</v>
      </c>
      <c r="J11" s="27">
        <v>92.286020603944067</v>
      </c>
      <c r="K11" s="27">
        <v>101.08841141133642</v>
      </c>
      <c r="L11" s="27">
        <v>99.094600073811307</v>
      </c>
      <c r="M11" s="27">
        <v>96.828709003374456</v>
      </c>
      <c r="N11" s="27">
        <v>105.58845778170809</v>
      </c>
      <c r="O11" s="27">
        <v>100.37559429017509</v>
      </c>
      <c r="P11" s="27">
        <v>117.115894943912</v>
      </c>
      <c r="Q11" s="27">
        <v>95.369147200940702</v>
      </c>
      <c r="R11" s="27">
        <v>95.779043013879203</v>
      </c>
      <c r="S11" s="27">
        <v>98.036601317909259</v>
      </c>
      <c r="T11" s="27">
        <v>101.72054427298053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.75" x14ac:dyDescent="0.25">
      <c r="A12" s="40">
        <v>41365</v>
      </c>
      <c r="B12" s="27">
        <v>106.34567900830898</v>
      </c>
      <c r="C12" s="27">
        <v>90.921172027212535</v>
      </c>
      <c r="D12" s="27">
        <v>104.26025073402769</v>
      </c>
      <c r="E12" s="27">
        <v>91.430517358889389</v>
      </c>
      <c r="F12" s="27">
        <v>100.20604453977666</v>
      </c>
      <c r="G12" s="27">
        <v>101.48028056254886</v>
      </c>
      <c r="H12" s="27">
        <v>103.3418582655449</v>
      </c>
      <c r="I12" s="27">
        <v>92.354674906833793</v>
      </c>
      <c r="J12" s="27">
        <v>102.91708494395311</v>
      </c>
      <c r="K12" s="27">
        <v>96.317136833583305</v>
      </c>
      <c r="L12" s="27">
        <v>99.615228605914979</v>
      </c>
      <c r="M12" s="27">
        <v>102.0592445256157</v>
      </c>
      <c r="N12" s="27">
        <v>103.47090037293493</v>
      </c>
      <c r="O12" s="27">
        <v>99.372026031135533</v>
      </c>
      <c r="P12" s="27">
        <v>101.65766355880758</v>
      </c>
      <c r="Q12" s="27">
        <v>96.393841133831401</v>
      </c>
      <c r="R12" s="27">
        <v>102.09480279400897</v>
      </c>
      <c r="S12" s="27">
        <v>99.047313798087274</v>
      </c>
      <c r="T12" s="27">
        <v>101.20067867955839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.75" x14ac:dyDescent="0.25">
      <c r="A13" s="40">
        <v>41395</v>
      </c>
      <c r="B13" s="27">
        <v>99.297033316946383</v>
      </c>
      <c r="C13" s="27">
        <v>102.93228093088476</v>
      </c>
      <c r="D13" s="27">
        <v>102.87962771194871</v>
      </c>
      <c r="E13" s="27">
        <v>90.990094475442561</v>
      </c>
      <c r="F13" s="27">
        <v>105.38131887450855</v>
      </c>
      <c r="G13" s="27">
        <v>99.430022969896399</v>
      </c>
      <c r="H13" s="27">
        <v>100.34051362266877</v>
      </c>
      <c r="I13" s="27">
        <v>100.24944278221119</v>
      </c>
      <c r="J13" s="27">
        <v>95.743724488604272</v>
      </c>
      <c r="K13" s="27">
        <v>92.558912125149931</v>
      </c>
      <c r="L13" s="27">
        <v>99.539822857768954</v>
      </c>
      <c r="M13" s="27">
        <v>99.456837342134577</v>
      </c>
      <c r="N13" s="27">
        <v>98.101498867300236</v>
      </c>
      <c r="O13" s="27">
        <v>99.759417980573005</v>
      </c>
      <c r="P13" s="27">
        <v>95.081626248355661</v>
      </c>
      <c r="Q13" s="27">
        <v>103.30601849947587</v>
      </c>
      <c r="R13" s="27">
        <v>100.53281109483964</v>
      </c>
      <c r="S13" s="27">
        <v>98.760691813060959</v>
      </c>
      <c r="T13" s="27">
        <v>99.504872572863107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.75" x14ac:dyDescent="0.25">
      <c r="A14" s="40">
        <v>41426</v>
      </c>
      <c r="B14" s="27">
        <v>91.639783855220429</v>
      </c>
      <c r="C14" s="27">
        <v>91.665209441312314</v>
      </c>
      <c r="D14" s="27">
        <v>94.302907425136809</v>
      </c>
      <c r="E14" s="27">
        <v>92.329938088893812</v>
      </c>
      <c r="F14" s="27">
        <v>101.02210778825327</v>
      </c>
      <c r="G14" s="27">
        <v>97.331888053680657</v>
      </c>
      <c r="H14" s="27">
        <v>95.6047268167829</v>
      </c>
      <c r="I14" s="27">
        <v>100.48840299984228</v>
      </c>
      <c r="J14" s="27">
        <v>100.90927657243998</v>
      </c>
      <c r="K14" s="27">
        <v>106.31121133494969</v>
      </c>
      <c r="L14" s="27">
        <v>99.33635996691433</v>
      </c>
      <c r="M14" s="27">
        <v>96.016068944256943</v>
      </c>
      <c r="N14" s="27">
        <v>91.734976718768976</v>
      </c>
      <c r="O14" s="27">
        <v>100.24400757448784</v>
      </c>
      <c r="P14" s="27">
        <v>95.686318067998883</v>
      </c>
      <c r="Q14" s="27">
        <v>98.687563287751303</v>
      </c>
      <c r="R14" s="27">
        <v>95.943253702220346</v>
      </c>
      <c r="S14" s="27">
        <v>97.341712899525163</v>
      </c>
      <c r="T14" s="27">
        <v>96.716531898838426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.75" x14ac:dyDescent="0.25">
      <c r="A15" s="40">
        <v>41456</v>
      </c>
      <c r="B15" s="27">
        <v>92.166145215347015</v>
      </c>
      <c r="C15" s="27">
        <v>99.207198363345867</v>
      </c>
      <c r="D15" s="27">
        <v>98.355739060748235</v>
      </c>
      <c r="E15" s="27">
        <v>99.555167052857456</v>
      </c>
      <c r="F15" s="27">
        <v>99.985995847358225</v>
      </c>
      <c r="G15" s="27">
        <v>98.191531087405195</v>
      </c>
      <c r="H15" s="27">
        <v>95.920716818019656</v>
      </c>
      <c r="I15" s="27">
        <v>102.23551071938526</v>
      </c>
      <c r="J15" s="27">
        <v>99.469505877049727</v>
      </c>
      <c r="K15" s="27">
        <v>98.703549908310336</v>
      </c>
      <c r="L15" s="27">
        <v>100.05093136590668</v>
      </c>
      <c r="M15" s="27">
        <v>100.38136826366049</v>
      </c>
      <c r="N15" s="27">
        <v>94.23644586189917</v>
      </c>
      <c r="O15" s="27">
        <v>100.18980558849304</v>
      </c>
      <c r="P15" s="27">
        <v>105.04516438239449</v>
      </c>
      <c r="Q15" s="27">
        <v>105.46353863803468</v>
      </c>
      <c r="R15" s="27">
        <v>103.30040262323961</v>
      </c>
      <c r="S15" s="27">
        <v>97.815734935881281</v>
      </c>
      <c r="T15" s="27">
        <v>98.643773530340113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.75" x14ac:dyDescent="0.25">
      <c r="A16" s="40">
        <v>41487</v>
      </c>
      <c r="B16" s="27">
        <v>95.248460135243491</v>
      </c>
      <c r="C16" s="27">
        <v>94.628183772128864</v>
      </c>
      <c r="D16" s="27">
        <v>94.733091571016388</v>
      </c>
      <c r="E16" s="27">
        <v>100.14248826343444</v>
      </c>
      <c r="F16" s="27">
        <v>103.97827251231035</v>
      </c>
      <c r="G16" s="27">
        <v>99.617115152579089</v>
      </c>
      <c r="H16" s="27">
        <v>96.061072414261901</v>
      </c>
      <c r="I16" s="27">
        <v>101.4677514594223</v>
      </c>
      <c r="J16" s="27">
        <v>98.599838832469146</v>
      </c>
      <c r="K16" s="27">
        <v>94.770354185887598</v>
      </c>
      <c r="L16" s="27">
        <v>100.29819423656734</v>
      </c>
      <c r="M16" s="27">
        <v>98.377368503872319</v>
      </c>
      <c r="N16" s="27">
        <v>89.830574629408488</v>
      </c>
      <c r="O16" s="27">
        <v>100.25146642546623</v>
      </c>
      <c r="P16" s="27">
        <v>106.30703965778667</v>
      </c>
      <c r="Q16" s="27">
        <v>109.789552152017</v>
      </c>
      <c r="R16" s="27">
        <v>103.41337617103154</v>
      </c>
      <c r="S16" s="27">
        <v>98.884479631145467</v>
      </c>
      <c r="T16" s="27">
        <v>98.671576754835812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.75" x14ac:dyDescent="0.25">
      <c r="A17" s="40">
        <v>41518</v>
      </c>
      <c r="B17" s="27">
        <v>91.404974694959762</v>
      </c>
      <c r="C17" s="27">
        <v>92.30930537716759</v>
      </c>
      <c r="D17" s="27">
        <v>91.093245692965269</v>
      </c>
      <c r="E17" s="27">
        <v>107.90401188080673</v>
      </c>
      <c r="F17" s="27">
        <v>100.0367964706514</v>
      </c>
      <c r="G17" s="27">
        <v>100.37468332095629</v>
      </c>
      <c r="H17" s="27">
        <v>97.313168917100967</v>
      </c>
      <c r="I17" s="27">
        <v>96.073673292692234</v>
      </c>
      <c r="J17" s="27">
        <v>95.761648683046218</v>
      </c>
      <c r="K17" s="27">
        <v>103.54414293925551</v>
      </c>
      <c r="L17" s="27">
        <v>100.44356067597815</v>
      </c>
      <c r="M17" s="27">
        <v>94.851843583025882</v>
      </c>
      <c r="N17" s="27">
        <v>93.160017976207982</v>
      </c>
      <c r="O17" s="27">
        <v>101.57987300538987</v>
      </c>
      <c r="P17" s="27">
        <v>99.347662177827715</v>
      </c>
      <c r="Q17" s="27">
        <v>99.34948722350039</v>
      </c>
      <c r="R17" s="27">
        <v>105.63168425870413</v>
      </c>
      <c r="S17" s="27">
        <v>100.67639228720786</v>
      </c>
      <c r="T17" s="27">
        <v>97.718134395684046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.75" x14ac:dyDescent="0.25">
      <c r="A18" s="40">
        <v>41548</v>
      </c>
      <c r="B18" s="27">
        <v>91.260920036622835</v>
      </c>
      <c r="C18" s="27">
        <v>104.10925384028957</v>
      </c>
      <c r="D18" s="27">
        <v>95.719242501147633</v>
      </c>
      <c r="E18" s="27">
        <v>111.22546514674538</v>
      </c>
      <c r="F18" s="27">
        <v>104.61764961803084</v>
      </c>
      <c r="G18" s="27">
        <v>101.09325265032541</v>
      </c>
      <c r="H18" s="27">
        <v>99.790030265252071</v>
      </c>
      <c r="I18" s="27">
        <v>103.18450456890764</v>
      </c>
      <c r="J18" s="27">
        <v>107.57192154785847</v>
      </c>
      <c r="K18" s="27">
        <v>92.793793443093847</v>
      </c>
      <c r="L18" s="27">
        <v>101.36194369132865</v>
      </c>
      <c r="M18" s="27">
        <v>105.74233754051845</v>
      </c>
      <c r="N18" s="27">
        <v>97.061073055149564</v>
      </c>
      <c r="O18" s="27">
        <v>101.3567410959912</v>
      </c>
      <c r="P18" s="27">
        <v>85.45846028289688</v>
      </c>
      <c r="Q18" s="27">
        <v>99.491850687534367</v>
      </c>
      <c r="R18" s="27">
        <v>106.61498246826811</v>
      </c>
      <c r="S18" s="27">
        <v>103.28924560123842</v>
      </c>
      <c r="T18" s="27">
        <v>99.479990220888155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.75" x14ac:dyDescent="0.25">
      <c r="A19" s="40">
        <v>41579</v>
      </c>
      <c r="B19" s="27">
        <v>98.212316718027864</v>
      </c>
      <c r="C19" s="27">
        <v>108.93249572479506</v>
      </c>
      <c r="D19" s="27">
        <v>101.84236668817634</v>
      </c>
      <c r="E19" s="27">
        <v>111.38506712632316</v>
      </c>
      <c r="F19" s="27">
        <v>108.31303207321068</v>
      </c>
      <c r="G19" s="27">
        <v>102.59889990755849</v>
      </c>
      <c r="H19" s="27">
        <v>103.28573760035935</v>
      </c>
      <c r="I19" s="27">
        <v>103.87796421643718</v>
      </c>
      <c r="J19" s="27">
        <v>101.40830738510562</v>
      </c>
      <c r="K19" s="27">
        <v>107.30869487559114</v>
      </c>
      <c r="L19" s="27">
        <v>101.77966010177609</v>
      </c>
      <c r="M19" s="27">
        <v>107.62344302719345</v>
      </c>
      <c r="N19" s="27">
        <v>106.98650426030333</v>
      </c>
      <c r="O19" s="27">
        <v>101.49521372566446</v>
      </c>
      <c r="P19" s="27">
        <v>82.636530304074029</v>
      </c>
      <c r="Q19" s="27">
        <v>104.30897111113175</v>
      </c>
      <c r="R19" s="27">
        <v>101.0733602646044</v>
      </c>
      <c r="S19" s="27">
        <v>104.26815017254218</v>
      </c>
      <c r="T19" s="27">
        <v>102.15971549369745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.75" x14ac:dyDescent="0.25">
      <c r="A20" s="41">
        <v>41609</v>
      </c>
      <c r="B20" s="28">
        <v>106.25935258602723</v>
      </c>
      <c r="C20" s="28">
        <v>125.18153168757694</v>
      </c>
      <c r="D20" s="28">
        <v>107.05498351931449</v>
      </c>
      <c r="E20" s="28">
        <v>114.89856805236262</v>
      </c>
      <c r="F20" s="28">
        <v>105.72442344024175</v>
      </c>
      <c r="G20" s="28">
        <v>103.23308422247905</v>
      </c>
      <c r="H20" s="28">
        <v>109.12765080608158</v>
      </c>
      <c r="I20" s="28">
        <v>121.44828543300929</v>
      </c>
      <c r="J20" s="28">
        <v>118.15696042350463</v>
      </c>
      <c r="K20" s="28">
        <v>100.57873489998752</v>
      </c>
      <c r="L20" s="28">
        <v>102.94879924589584</v>
      </c>
      <c r="M20" s="28">
        <v>115.23153140221143</v>
      </c>
      <c r="N20" s="28">
        <v>122.63440162084842</v>
      </c>
      <c r="O20" s="28">
        <v>101.87904504230769</v>
      </c>
      <c r="P20" s="28">
        <v>91.631275886555485</v>
      </c>
      <c r="Q20" s="28">
        <v>102.76391726657488</v>
      </c>
      <c r="R20" s="28">
        <v>96.65912413259467</v>
      </c>
      <c r="S20" s="28">
        <v>104.43406253840304</v>
      </c>
      <c r="T20" s="28">
        <v>106.29549312958122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.75" x14ac:dyDescent="0.25">
      <c r="A21" s="42">
        <v>41640</v>
      </c>
      <c r="B21" s="29">
        <v>107.32413798211842</v>
      </c>
      <c r="C21" s="29">
        <v>120.72732728695846</v>
      </c>
      <c r="D21" s="29">
        <v>104.4106115006758</v>
      </c>
      <c r="E21" s="29">
        <v>110.2571484627661</v>
      </c>
      <c r="F21" s="29">
        <v>98.199812509110927</v>
      </c>
      <c r="G21" s="29">
        <v>101.48612972315431</v>
      </c>
      <c r="H21" s="29">
        <v>101.62958323931718</v>
      </c>
      <c r="I21" s="29">
        <v>93.759907433824466</v>
      </c>
      <c r="J21" s="29">
        <v>99.606512911279637</v>
      </c>
      <c r="K21" s="29">
        <v>114.03361693525314</v>
      </c>
      <c r="L21" s="29">
        <v>101.66399376928877</v>
      </c>
      <c r="M21" s="29">
        <v>99.114126257240017</v>
      </c>
      <c r="N21" s="29">
        <v>101.21427559896524</v>
      </c>
      <c r="O21" s="29">
        <v>98.280999144559985</v>
      </c>
      <c r="P21" s="29">
        <v>101.67538882020905</v>
      </c>
      <c r="Q21" s="29">
        <v>100.33384475633871</v>
      </c>
      <c r="R21" s="29">
        <v>97.374627561286701</v>
      </c>
      <c r="S21" s="29">
        <v>103.11389528937784</v>
      </c>
      <c r="T21" s="29">
        <v>102.74761232763154</v>
      </c>
      <c r="U21" s="23"/>
      <c r="V21" s="42">
        <v>41640</v>
      </c>
      <c r="W21" s="29">
        <f t="shared" ref="W21:W84" si="0">B21/B9*100-100</f>
        <v>1.0473110098770917</v>
      </c>
      <c r="X21" s="29">
        <f t="shared" ref="X21:X84" si="1">C21/C9*100-100</f>
        <v>16.060372450668496</v>
      </c>
      <c r="Y21" s="29">
        <f t="shared" ref="Y21:Y84" si="2">D21/D9*100-100</f>
        <v>-3.9855376393390429E-2</v>
      </c>
      <c r="Z21" s="29">
        <f t="shared" ref="Z21:Z84" si="3">E21/E9*100-100</f>
        <v>14.547414482941974</v>
      </c>
      <c r="AA21" s="29">
        <f t="shared" ref="AA21:AA84" si="4">F21/F9*100-100</f>
        <v>10.338365228965188</v>
      </c>
      <c r="AB21" s="29">
        <f t="shared" ref="AB21:AB84" si="5">G21/G9*100-100</f>
        <v>3.4379596454483732</v>
      </c>
      <c r="AC21" s="29">
        <f t="shared" ref="AC21:AC84" si="6">H21/H9*100-100</f>
        <v>3.3111106505755714</v>
      </c>
      <c r="AD21" s="29">
        <f t="shared" ref="AD21:AD84" si="7">I21/I9*100-100</f>
        <v>4.1858200400416479</v>
      </c>
      <c r="AE21" s="29">
        <f t="shared" ref="AE21:AE84" si="8">J21/J9*100-100</f>
        <v>6.4955687733295946</v>
      </c>
      <c r="AF21" s="29">
        <f t="shared" ref="AF21:AF84" si="9">K21/K9*100-100</f>
        <v>3.3728182559388955</v>
      </c>
      <c r="AG21" s="29">
        <f t="shared" ref="AG21:AG84" si="10">L21/L9*100-100</f>
        <v>4.1453180894164348</v>
      </c>
      <c r="AH21" s="29">
        <f t="shared" ref="AH21:AH84" si="11">M21/M9*100-100</f>
        <v>8.8243443663023271</v>
      </c>
      <c r="AI21" s="29">
        <f t="shared" ref="AI21:AI84" si="12">N21/N9*100-100</f>
        <v>4.3687476309155215</v>
      </c>
      <c r="AJ21" s="29">
        <f t="shared" ref="AJ21:AJ84" si="13">O21/O9*100-100</f>
        <v>3.3292946127321414</v>
      </c>
      <c r="AK21" s="29">
        <f t="shared" ref="AK21:AK84" si="14">P21/P9*100-100</f>
        <v>0.29329195442487332</v>
      </c>
      <c r="AL21" s="29">
        <f t="shared" ref="AL21:AL84" si="15">Q21/Q9*100-100</f>
        <v>9.5891060078300114</v>
      </c>
      <c r="AM21" s="29">
        <f t="shared" ref="AM21:AM84" si="16">R21/R9*100-100</f>
        <v>1.8050966222390059</v>
      </c>
      <c r="AN21" s="29">
        <f t="shared" ref="AN21:AN84" si="17">S21/S9*100-100</f>
        <v>3.8256224483373984</v>
      </c>
      <c r="AO21" s="29">
        <f t="shared" ref="AO21:AO84" si="18">T21/T9*100-100</f>
        <v>3.7064788024118798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.75" x14ac:dyDescent="0.25">
      <c r="A22" s="43">
        <v>41671</v>
      </c>
      <c r="B22" s="31">
        <v>108.4841644138161</v>
      </c>
      <c r="C22" s="31">
        <v>133.77948263573813</v>
      </c>
      <c r="D22" s="31">
        <v>103.60777949106719</v>
      </c>
      <c r="E22" s="31">
        <v>98.836710134821516</v>
      </c>
      <c r="F22" s="31">
        <v>103.46261485911323</v>
      </c>
      <c r="G22" s="31">
        <v>100.11324212517704</v>
      </c>
      <c r="H22" s="31">
        <v>102.62045409775118</v>
      </c>
      <c r="I22" s="31">
        <v>91.58943727252236</v>
      </c>
      <c r="J22" s="31">
        <v>93.829437742398028</v>
      </c>
      <c r="K22" s="31">
        <v>96.342721417426873</v>
      </c>
      <c r="L22" s="31">
        <v>101.88008549471006</v>
      </c>
      <c r="M22" s="31">
        <v>97.581027084603605</v>
      </c>
      <c r="N22" s="31">
        <v>102.15322189245255</v>
      </c>
      <c r="O22" s="31">
        <v>101.15152864936321</v>
      </c>
      <c r="P22" s="31">
        <v>119.88381474574688</v>
      </c>
      <c r="Q22" s="31">
        <v>105.55618105186109</v>
      </c>
      <c r="R22" s="31">
        <v>97.354306305140739</v>
      </c>
      <c r="S22" s="31">
        <v>100.75611264372</v>
      </c>
      <c r="T22" s="31">
        <v>102.57352312150422</v>
      </c>
      <c r="U22" s="23"/>
      <c r="V22" s="43">
        <v>41671</v>
      </c>
      <c r="W22" s="31">
        <f t="shared" si="0"/>
        <v>0.7151908638606983</v>
      </c>
      <c r="X22" s="31">
        <f t="shared" si="1"/>
        <v>48.555413977996892</v>
      </c>
      <c r="Y22" s="31">
        <f t="shared" si="2"/>
        <v>2.8059288760277354</v>
      </c>
      <c r="Z22" s="31">
        <f t="shared" si="3"/>
        <v>9.3955165821970894</v>
      </c>
      <c r="AA22" s="31">
        <f t="shared" si="4"/>
        <v>12.062064446744003</v>
      </c>
      <c r="AB22" s="31">
        <f t="shared" si="5"/>
        <v>2.0335975938744468</v>
      </c>
      <c r="AC22" s="31">
        <f t="shared" si="6"/>
        <v>4.064368842277716</v>
      </c>
      <c r="AD22" s="31">
        <f t="shared" si="7"/>
        <v>6.4404832521570512</v>
      </c>
      <c r="AE22" s="31">
        <f t="shared" si="8"/>
        <v>0.1974069379942307</v>
      </c>
      <c r="AF22" s="31">
        <f t="shared" si="9"/>
        <v>0.65887660549101668</v>
      </c>
      <c r="AG22" s="31">
        <f t="shared" si="10"/>
        <v>4.0511557043083997</v>
      </c>
      <c r="AH22" s="31">
        <f t="shared" si="11"/>
        <v>5.6596770584220764</v>
      </c>
      <c r="AI22" s="31">
        <f t="shared" si="12"/>
        <v>1.9314409298123394</v>
      </c>
      <c r="AJ22" s="31">
        <f t="shared" si="13"/>
        <v>2.8146090102501518</v>
      </c>
      <c r="AK22" s="31">
        <f t="shared" si="14"/>
        <v>1.0362079591004374</v>
      </c>
      <c r="AL22" s="31">
        <f t="shared" si="15"/>
        <v>12.868316940907803</v>
      </c>
      <c r="AM22" s="31">
        <f t="shared" si="16"/>
        <v>4.335306202378149</v>
      </c>
      <c r="AN22" s="31">
        <f t="shared" si="17"/>
        <v>2.6749875912508827</v>
      </c>
      <c r="AO22" s="31">
        <f t="shared" si="18"/>
        <v>3.8053967625025109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.75" x14ac:dyDescent="0.25">
      <c r="A23" s="43">
        <v>41699</v>
      </c>
      <c r="B23" s="31">
        <v>117.03315839325121</v>
      </c>
      <c r="C23" s="31">
        <v>135.83097357712222</v>
      </c>
      <c r="D23" s="31">
        <v>108.80029488278018</v>
      </c>
      <c r="E23" s="31">
        <v>107.25400129420578</v>
      </c>
      <c r="F23" s="31">
        <v>100.11935898801001</v>
      </c>
      <c r="G23" s="31">
        <v>102.18538484231563</v>
      </c>
      <c r="H23" s="31">
        <v>105.903266330346</v>
      </c>
      <c r="I23" s="31">
        <v>102.02651426742437</v>
      </c>
      <c r="J23" s="31">
        <v>98.699779220776165</v>
      </c>
      <c r="K23" s="31">
        <v>112.08866192836733</v>
      </c>
      <c r="L23" s="31">
        <v>103.32912426956355</v>
      </c>
      <c r="M23" s="31">
        <v>103.74908745750071</v>
      </c>
      <c r="N23" s="31">
        <v>112.58712965506302</v>
      </c>
      <c r="O23" s="31">
        <v>102.66008836300553</v>
      </c>
      <c r="P23" s="31">
        <v>118.78690812489529</v>
      </c>
      <c r="Q23" s="31">
        <v>106.60521831699518</v>
      </c>
      <c r="R23" s="31">
        <v>104.63037326120173</v>
      </c>
      <c r="S23" s="31">
        <v>99.919062137828448</v>
      </c>
      <c r="T23" s="31">
        <v>106.76505936972254</v>
      </c>
      <c r="U23" s="23"/>
      <c r="V23" s="43">
        <v>41699</v>
      </c>
      <c r="W23" s="31">
        <f t="shared" si="0"/>
        <v>2.4452078017188228</v>
      </c>
      <c r="X23" s="31">
        <f t="shared" si="1"/>
        <v>41.433677414716925</v>
      </c>
      <c r="Y23" s="31">
        <f t="shared" si="2"/>
        <v>4.0888799213772984</v>
      </c>
      <c r="Z23" s="31">
        <f t="shared" si="3"/>
        <v>14.665958167872176</v>
      </c>
      <c r="AA23" s="31">
        <f t="shared" si="4"/>
        <v>11.978567812490269</v>
      </c>
      <c r="AB23" s="31">
        <f t="shared" si="5"/>
        <v>1.7597434995225427</v>
      </c>
      <c r="AC23" s="31">
        <f t="shared" si="6"/>
        <v>3.5934637090417283</v>
      </c>
      <c r="AD23" s="31">
        <f t="shared" si="7"/>
        <v>-0.53885427975401967</v>
      </c>
      <c r="AE23" s="31">
        <f t="shared" si="8"/>
        <v>6.949870169781704</v>
      </c>
      <c r="AF23" s="31">
        <f t="shared" si="9"/>
        <v>10.8818116374092</v>
      </c>
      <c r="AG23" s="31">
        <f t="shared" si="10"/>
        <v>4.2732138709860266</v>
      </c>
      <c r="AH23" s="31">
        <f t="shared" si="11"/>
        <v>7.1470316245619614</v>
      </c>
      <c r="AI23" s="31">
        <f t="shared" si="12"/>
        <v>6.6282546600158412</v>
      </c>
      <c r="AJ23" s="31">
        <f t="shared" si="13"/>
        <v>2.2759457505439116</v>
      </c>
      <c r="AK23" s="31">
        <f t="shared" si="14"/>
        <v>1.4268030669821314</v>
      </c>
      <c r="AL23" s="31">
        <f t="shared" si="15"/>
        <v>11.781662566805082</v>
      </c>
      <c r="AM23" s="31">
        <f t="shared" si="16"/>
        <v>9.2414060203544608</v>
      </c>
      <c r="AN23" s="31">
        <f t="shared" si="17"/>
        <v>1.9201612404073671</v>
      </c>
      <c r="AO23" s="31">
        <f t="shared" si="18"/>
        <v>4.9591900365813899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.75" x14ac:dyDescent="0.25">
      <c r="A24" s="43">
        <v>41730</v>
      </c>
      <c r="B24" s="31">
        <v>106.51124487919378</v>
      </c>
      <c r="C24" s="31">
        <v>156.37581652168168</v>
      </c>
      <c r="D24" s="31">
        <v>105.55336216736319</v>
      </c>
      <c r="E24" s="31">
        <v>99.252266110127124</v>
      </c>
      <c r="F24" s="31">
        <v>105.12322899765304</v>
      </c>
      <c r="G24" s="31">
        <v>103.54432280482165</v>
      </c>
      <c r="H24" s="31">
        <v>107.08042299374553</v>
      </c>
      <c r="I24" s="31">
        <v>101.61396109429853</v>
      </c>
      <c r="J24" s="31">
        <v>104.26821494653818</v>
      </c>
      <c r="K24" s="31">
        <v>97.869872673863597</v>
      </c>
      <c r="L24" s="31">
        <v>103.68291468742727</v>
      </c>
      <c r="M24" s="31">
        <v>105.84220089376294</v>
      </c>
      <c r="N24" s="31">
        <v>105.72996428388673</v>
      </c>
      <c r="O24" s="31">
        <v>103.79059554416708</v>
      </c>
      <c r="P24" s="31">
        <v>105.1981987911186</v>
      </c>
      <c r="Q24" s="31">
        <v>108.06864559562374</v>
      </c>
      <c r="R24" s="31">
        <v>102.13619635071524</v>
      </c>
      <c r="S24" s="31">
        <v>100.48275684253822</v>
      </c>
      <c r="T24" s="31">
        <v>104.79868377847825</v>
      </c>
      <c r="U24" s="23"/>
      <c r="V24" s="43">
        <v>41730</v>
      </c>
      <c r="W24" s="31">
        <f t="shared" si="0"/>
        <v>0.15568650501715808</v>
      </c>
      <c r="X24" s="31">
        <f t="shared" si="1"/>
        <v>71.99054195526503</v>
      </c>
      <c r="Y24" s="31">
        <f t="shared" si="2"/>
        <v>1.240272706262985</v>
      </c>
      <c r="Z24" s="31">
        <f t="shared" si="3"/>
        <v>8.5548556184312758</v>
      </c>
      <c r="AA24" s="31">
        <f t="shared" si="4"/>
        <v>4.907073700453779</v>
      </c>
      <c r="AB24" s="31">
        <f t="shared" si="5"/>
        <v>2.0339343080556347</v>
      </c>
      <c r="AC24" s="31">
        <f t="shared" si="6"/>
        <v>3.6176674108124587</v>
      </c>
      <c r="AD24" s="31">
        <f t="shared" si="7"/>
        <v>10.025790461398287</v>
      </c>
      <c r="AE24" s="31">
        <f t="shared" si="8"/>
        <v>1.3128335332475416</v>
      </c>
      <c r="AF24" s="31">
        <f t="shared" si="9"/>
        <v>1.6121075556503541</v>
      </c>
      <c r="AG24" s="31">
        <f t="shared" si="10"/>
        <v>4.0833978282621217</v>
      </c>
      <c r="AH24" s="31">
        <f t="shared" si="11"/>
        <v>3.7066278373222303</v>
      </c>
      <c r="AI24" s="31">
        <f t="shared" si="12"/>
        <v>2.1832842884420387</v>
      </c>
      <c r="AJ24" s="31">
        <f t="shared" si="13"/>
        <v>4.4464923273750117</v>
      </c>
      <c r="AK24" s="31">
        <f t="shared" si="14"/>
        <v>3.4828020912194688</v>
      </c>
      <c r="AL24" s="31">
        <f t="shared" si="15"/>
        <v>12.11156680184915</v>
      </c>
      <c r="AM24" s="31">
        <f t="shared" si="16"/>
        <v>4.0544234939929424E-2</v>
      </c>
      <c r="AN24" s="31">
        <f t="shared" si="17"/>
        <v>1.4492498477820135</v>
      </c>
      <c r="AO24" s="31">
        <f t="shared" si="18"/>
        <v>3.5553171637441068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.75" x14ac:dyDescent="0.25">
      <c r="A25" s="43">
        <v>41760</v>
      </c>
      <c r="B25" s="31">
        <v>101.55566631491121</v>
      </c>
      <c r="C25" s="31">
        <v>145.29372869466022</v>
      </c>
      <c r="D25" s="31">
        <v>105.71891462561527</v>
      </c>
      <c r="E25" s="31">
        <v>104.66263399417613</v>
      </c>
      <c r="F25" s="31">
        <v>109.8573978741116</v>
      </c>
      <c r="G25" s="31">
        <v>101.84636334023773</v>
      </c>
      <c r="H25" s="31">
        <v>105.77201614106279</v>
      </c>
      <c r="I25" s="31">
        <v>106.05028369981275</v>
      </c>
      <c r="J25" s="31">
        <v>99.590475750314695</v>
      </c>
      <c r="K25" s="31">
        <v>102.54468968629345</v>
      </c>
      <c r="L25" s="31">
        <v>104.03343353420873</v>
      </c>
      <c r="M25" s="31">
        <v>102.85651528720319</v>
      </c>
      <c r="N25" s="31">
        <v>106.84244607433651</v>
      </c>
      <c r="O25" s="31">
        <v>104.13796367347037</v>
      </c>
      <c r="P25" s="31">
        <v>98.735981401677606</v>
      </c>
      <c r="Q25" s="31">
        <v>108.34249838983911</v>
      </c>
      <c r="R25" s="31">
        <v>113.11245836404095</v>
      </c>
      <c r="S25" s="31">
        <v>100.16600586434234</v>
      </c>
      <c r="T25" s="31">
        <v>104.39432940332385</v>
      </c>
      <c r="U25" s="23"/>
      <c r="V25" s="43">
        <v>41760</v>
      </c>
      <c r="W25" s="31">
        <f t="shared" si="0"/>
        <v>2.2746228386859144</v>
      </c>
      <c r="X25" s="31">
        <f t="shared" si="1"/>
        <v>41.154677017426252</v>
      </c>
      <c r="Y25" s="31">
        <f t="shared" si="2"/>
        <v>2.7598145296717291</v>
      </c>
      <c r="Z25" s="31">
        <f t="shared" si="3"/>
        <v>15.02640435484291</v>
      </c>
      <c r="AA25" s="31">
        <f t="shared" si="4"/>
        <v>4.2475070984197032</v>
      </c>
      <c r="AB25" s="31">
        <f t="shared" si="5"/>
        <v>2.4301919059929133</v>
      </c>
      <c r="AC25" s="31">
        <f t="shared" si="6"/>
        <v>5.4130702766972405</v>
      </c>
      <c r="AD25" s="31">
        <f t="shared" si="7"/>
        <v>5.7864071426349</v>
      </c>
      <c r="AE25" s="31">
        <f t="shared" si="8"/>
        <v>4.0177581165314677</v>
      </c>
      <c r="AF25" s="31">
        <f t="shared" si="9"/>
        <v>10.788564095958293</v>
      </c>
      <c r="AG25" s="31">
        <f t="shared" si="10"/>
        <v>4.5143848436023859</v>
      </c>
      <c r="AH25" s="31">
        <f t="shared" si="11"/>
        <v>3.4182445731444631</v>
      </c>
      <c r="AI25" s="31">
        <f t="shared" si="12"/>
        <v>8.9101056639919136</v>
      </c>
      <c r="AJ25" s="31">
        <f t="shared" si="13"/>
        <v>4.3891050905590134</v>
      </c>
      <c r="AK25" s="31">
        <f t="shared" si="14"/>
        <v>3.8433873057415582</v>
      </c>
      <c r="AL25" s="31">
        <f t="shared" si="15"/>
        <v>4.8753015202001961</v>
      </c>
      <c r="AM25" s="31">
        <f t="shared" si="16"/>
        <v>12.512976740831448</v>
      </c>
      <c r="AN25" s="31">
        <f t="shared" si="17"/>
        <v>1.4229487719075848</v>
      </c>
      <c r="AO25" s="31">
        <f t="shared" si="18"/>
        <v>4.9137863343128316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.75" x14ac:dyDescent="0.25">
      <c r="A26" s="43">
        <v>41791</v>
      </c>
      <c r="B26" s="31">
        <v>93.336821596562643</v>
      </c>
      <c r="C26" s="31">
        <v>133.38592489406864</v>
      </c>
      <c r="D26" s="31">
        <v>98.477882262118413</v>
      </c>
      <c r="E26" s="31">
        <v>106.97923925127175</v>
      </c>
      <c r="F26" s="31">
        <v>106.10480399538939</v>
      </c>
      <c r="G26" s="31">
        <v>100.16634065083214</v>
      </c>
      <c r="H26" s="31">
        <v>100.09304111336715</v>
      </c>
      <c r="I26" s="31">
        <v>103.92409928805793</v>
      </c>
      <c r="J26" s="31">
        <v>100.10102858539557</v>
      </c>
      <c r="K26" s="31">
        <v>104.79853454423851</v>
      </c>
      <c r="L26" s="31">
        <v>103.68470105220307</v>
      </c>
      <c r="M26" s="31">
        <v>98.965629842118346</v>
      </c>
      <c r="N26" s="31">
        <v>100.10813500810004</v>
      </c>
      <c r="O26" s="31">
        <v>104.30061048019337</v>
      </c>
      <c r="P26" s="31">
        <v>99.27231124011729</v>
      </c>
      <c r="Q26" s="31">
        <v>104.07170302337052</v>
      </c>
      <c r="R26" s="31">
        <v>104.35823459561172</v>
      </c>
      <c r="S26" s="31">
        <v>100.3097001370064</v>
      </c>
      <c r="T26" s="31">
        <v>101.04946877278805</v>
      </c>
      <c r="U26" s="23"/>
      <c r="V26" s="43">
        <v>41791</v>
      </c>
      <c r="W26" s="31">
        <f t="shared" si="0"/>
        <v>1.8518569882523224</v>
      </c>
      <c r="X26" s="31">
        <f t="shared" si="1"/>
        <v>45.514231306554279</v>
      </c>
      <c r="Y26" s="31">
        <f t="shared" si="2"/>
        <v>4.4271963091869111</v>
      </c>
      <c r="Z26" s="31">
        <f t="shared" si="3"/>
        <v>15.866252556428464</v>
      </c>
      <c r="AA26" s="31">
        <f t="shared" si="4"/>
        <v>5.0312711924301396</v>
      </c>
      <c r="AB26" s="31">
        <f t="shared" si="5"/>
        <v>2.9121520745474641</v>
      </c>
      <c r="AC26" s="31">
        <f t="shared" si="6"/>
        <v>4.6946573103918467</v>
      </c>
      <c r="AD26" s="31">
        <f t="shared" si="7"/>
        <v>3.4189978003939814</v>
      </c>
      <c r="AE26" s="31">
        <f t="shared" si="8"/>
        <v>-0.80096499994645853</v>
      </c>
      <c r="AF26" s="31">
        <f t="shared" si="9"/>
        <v>-1.4228760746082258</v>
      </c>
      <c r="AG26" s="31">
        <f t="shared" si="10"/>
        <v>4.3773912057347673</v>
      </c>
      <c r="AH26" s="31">
        <f t="shared" si="11"/>
        <v>3.071945071583599</v>
      </c>
      <c r="AI26" s="31">
        <f t="shared" si="12"/>
        <v>9.1275526400367113</v>
      </c>
      <c r="AJ26" s="31">
        <f t="shared" si="13"/>
        <v>4.0467285814478373</v>
      </c>
      <c r="AK26" s="31">
        <f t="shared" si="14"/>
        <v>3.7476550927271006</v>
      </c>
      <c r="AL26" s="31">
        <f t="shared" si="15"/>
        <v>5.455742908475969</v>
      </c>
      <c r="AM26" s="31">
        <f t="shared" si="16"/>
        <v>8.7707895747511202</v>
      </c>
      <c r="AN26" s="31">
        <f t="shared" si="17"/>
        <v>3.0490394601384878</v>
      </c>
      <c r="AO26" s="31">
        <f t="shared" si="18"/>
        <v>4.4800374753735923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.75" x14ac:dyDescent="0.25">
      <c r="A27" s="43">
        <v>41821</v>
      </c>
      <c r="B27" s="31">
        <v>95.07656407425992</v>
      </c>
      <c r="C27" s="31">
        <v>171.73870392657957</v>
      </c>
      <c r="D27" s="31">
        <v>103.58470877225407</v>
      </c>
      <c r="E27" s="31">
        <v>101.05394217568552</v>
      </c>
      <c r="F27" s="31">
        <v>106.52040710537784</v>
      </c>
      <c r="G27" s="31">
        <v>101.62501181770135</v>
      </c>
      <c r="H27" s="31">
        <v>102.10403022111923</v>
      </c>
      <c r="I27" s="31">
        <v>107.087167691262</v>
      </c>
      <c r="J27" s="31">
        <v>103.47893084343434</v>
      </c>
      <c r="K27" s="31">
        <v>102.32022558053259</v>
      </c>
      <c r="L27" s="31">
        <v>104.31200711999351</v>
      </c>
      <c r="M27" s="31">
        <v>104.8274644023152</v>
      </c>
      <c r="N27" s="31">
        <v>102.31022462616082</v>
      </c>
      <c r="O27" s="31">
        <v>103.99639357149061</v>
      </c>
      <c r="P27" s="31">
        <v>107.94606219187818</v>
      </c>
      <c r="Q27" s="31">
        <v>115.61998293090438</v>
      </c>
      <c r="R27" s="31">
        <v>102.94315726546459</v>
      </c>
      <c r="S27" s="31">
        <v>102.29528648734822</v>
      </c>
      <c r="T27" s="31">
        <v>103.77929494854313</v>
      </c>
      <c r="U27" s="23"/>
      <c r="V27" s="43">
        <v>41821</v>
      </c>
      <c r="W27" s="31">
        <f t="shared" si="0"/>
        <v>3.1577960129640701</v>
      </c>
      <c r="X27" s="31">
        <f t="shared" si="1"/>
        <v>73.111131812822123</v>
      </c>
      <c r="Y27" s="31">
        <f t="shared" si="2"/>
        <v>5.3163849526627303</v>
      </c>
      <c r="Z27" s="31">
        <f t="shared" si="3"/>
        <v>1.5054719581077336</v>
      </c>
      <c r="AA27" s="31">
        <f t="shared" si="4"/>
        <v>6.5353264751148288</v>
      </c>
      <c r="AB27" s="31">
        <f t="shared" si="5"/>
        <v>3.4967177843879824</v>
      </c>
      <c r="AC27" s="31">
        <f t="shared" si="6"/>
        <v>6.4462752241838785</v>
      </c>
      <c r="AD27" s="31">
        <f t="shared" si="7"/>
        <v>4.7455692623216805</v>
      </c>
      <c r="AE27" s="31">
        <f t="shared" si="8"/>
        <v>4.030808166816982</v>
      </c>
      <c r="AF27" s="31">
        <f t="shared" si="9"/>
        <v>3.6641799363669634</v>
      </c>
      <c r="AG27" s="31">
        <f t="shared" si="10"/>
        <v>4.2589066347650544</v>
      </c>
      <c r="AH27" s="31">
        <f t="shared" si="11"/>
        <v>4.4292045581373714</v>
      </c>
      <c r="AI27" s="31">
        <f t="shared" si="12"/>
        <v>8.5675756236536387</v>
      </c>
      <c r="AJ27" s="31">
        <f t="shared" si="13"/>
        <v>3.799376553970248</v>
      </c>
      <c r="AK27" s="31">
        <f t="shared" si="14"/>
        <v>2.7615719643443839</v>
      </c>
      <c r="AL27" s="31">
        <f t="shared" si="15"/>
        <v>9.6302896944583125</v>
      </c>
      <c r="AM27" s="31">
        <f t="shared" si="16"/>
        <v>-0.34583152505027215</v>
      </c>
      <c r="AN27" s="31">
        <f t="shared" si="17"/>
        <v>4.5795817558425682</v>
      </c>
      <c r="AO27" s="31">
        <f t="shared" si="18"/>
        <v>5.2061283083655354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.75" x14ac:dyDescent="0.25">
      <c r="A28" s="43">
        <v>41852</v>
      </c>
      <c r="B28" s="31">
        <v>95.444424719400615</v>
      </c>
      <c r="C28" s="31">
        <v>147.05257287864168</v>
      </c>
      <c r="D28" s="31">
        <v>97.223508074684744</v>
      </c>
      <c r="E28" s="31">
        <v>95.200743135433569</v>
      </c>
      <c r="F28" s="31">
        <v>111.02117188706093</v>
      </c>
      <c r="G28" s="31">
        <v>103.15526232924496</v>
      </c>
      <c r="H28" s="31">
        <v>102.36707897350689</v>
      </c>
      <c r="I28" s="31">
        <v>107.67642100948869</v>
      </c>
      <c r="J28" s="31">
        <v>96.930376788575046</v>
      </c>
      <c r="K28" s="31">
        <v>101.22970156161975</v>
      </c>
      <c r="L28" s="31">
        <v>104.31379869081445</v>
      </c>
      <c r="M28" s="31">
        <v>101.51778352268506</v>
      </c>
      <c r="N28" s="31">
        <v>96.491420768573661</v>
      </c>
      <c r="O28" s="31">
        <v>104.17158809336283</v>
      </c>
      <c r="P28" s="31">
        <v>108.79855327003708</v>
      </c>
      <c r="Q28" s="31">
        <v>109.88259824700505</v>
      </c>
      <c r="R28" s="31">
        <v>102.88841111277037</v>
      </c>
      <c r="S28" s="31">
        <v>102.68054456163955</v>
      </c>
      <c r="T28" s="31">
        <v>102.19797400995047</v>
      </c>
      <c r="U28" s="23"/>
      <c r="V28" s="43">
        <v>41852</v>
      </c>
      <c r="W28" s="31">
        <f t="shared" si="0"/>
        <v>0.20574042234264311</v>
      </c>
      <c r="X28" s="31">
        <f t="shared" si="1"/>
        <v>55.40039660145473</v>
      </c>
      <c r="Y28" s="31">
        <f t="shared" si="2"/>
        <v>2.6288770506359214</v>
      </c>
      <c r="Z28" s="31">
        <f t="shared" si="3"/>
        <v>-4.9347137400871617</v>
      </c>
      <c r="AA28" s="31">
        <f t="shared" si="4"/>
        <v>6.7734337228162218</v>
      </c>
      <c r="AB28" s="31">
        <f t="shared" si="5"/>
        <v>3.5517462749715634</v>
      </c>
      <c r="AC28" s="31">
        <f t="shared" si="6"/>
        <v>6.5645806368374053</v>
      </c>
      <c r="AD28" s="31">
        <f t="shared" si="7"/>
        <v>6.1188598946624779</v>
      </c>
      <c r="AE28" s="31">
        <f t="shared" si="8"/>
        <v>-1.6931691407028353</v>
      </c>
      <c r="AF28" s="31">
        <f t="shared" si="9"/>
        <v>6.8157889998621783</v>
      </c>
      <c r="AG28" s="31">
        <f t="shared" si="10"/>
        <v>4.00366575371811</v>
      </c>
      <c r="AH28" s="31">
        <f t="shared" si="11"/>
        <v>3.1922128702691879</v>
      </c>
      <c r="AI28" s="31">
        <f t="shared" si="12"/>
        <v>7.414898732023218</v>
      </c>
      <c r="AJ28" s="31">
        <f t="shared" si="13"/>
        <v>3.9102886049164027</v>
      </c>
      <c r="AK28" s="31">
        <f t="shared" si="14"/>
        <v>2.3436957893577386</v>
      </c>
      <c r="AL28" s="31">
        <f t="shared" si="15"/>
        <v>8.4749498621889074E-2</v>
      </c>
      <c r="AM28" s="31">
        <f t="shared" si="16"/>
        <v>-0.50763748143465648</v>
      </c>
      <c r="AN28" s="31">
        <f t="shared" si="17"/>
        <v>3.8388885138031839</v>
      </c>
      <c r="AO28" s="31">
        <f t="shared" si="18"/>
        <v>3.5738734203837765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.75" x14ac:dyDescent="0.25">
      <c r="A29" s="43">
        <v>41883</v>
      </c>
      <c r="B29" s="31">
        <v>94.143361899866292</v>
      </c>
      <c r="C29" s="31">
        <v>163.93583070371767</v>
      </c>
      <c r="D29" s="31">
        <v>93.822090181203947</v>
      </c>
      <c r="E29" s="31">
        <v>102.98319322340183</v>
      </c>
      <c r="F29" s="31">
        <v>106.72685422290689</v>
      </c>
      <c r="G29" s="31">
        <v>103.84259393972265</v>
      </c>
      <c r="H29" s="31">
        <v>102.81077303991705</v>
      </c>
      <c r="I29" s="31">
        <v>100.12822509688799</v>
      </c>
      <c r="J29" s="31">
        <v>97.672373457116848</v>
      </c>
      <c r="K29" s="31">
        <v>104.33026752748415</v>
      </c>
      <c r="L29" s="31">
        <v>104.41120217752773</v>
      </c>
      <c r="M29" s="31">
        <v>98.757380146867078</v>
      </c>
      <c r="N29" s="31">
        <v>101.8691292170262</v>
      </c>
      <c r="O29" s="31">
        <v>104.75490463759425</v>
      </c>
      <c r="P29" s="31">
        <v>102.01108121852171</v>
      </c>
      <c r="Q29" s="31">
        <v>109.69680136022576</v>
      </c>
      <c r="R29" s="31">
        <v>103.25681046667194</v>
      </c>
      <c r="S29" s="31">
        <v>102.3434145075621</v>
      </c>
      <c r="T29" s="31">
        <v>101.76666973069433</v>
      </c>
      <c r="U29" s="23"/>
      <c r="V29" s="43">
        <v>41883</v>
      </c>
      <c r="W29" s="31">
        <f t="shared" si="0"/>
        <v>2.9958842109471391</v>
      </c>
      <c r="X29" s="31">
        <f t="shared" si="1"/>
        <v>77.594046487394195</v>
      </c>
      <c r="Y29" s="31">
        <f t="shared" si="2"/>
        <v>2.9956606194891719</v>
      </c>
      <c r="Z29" s="31">
        <f t="shared" si="3"/>
        <v>-4.5603667293117525</v>
      </c>
      <c r="AA29" s="31">
        <f t="shared" si="4"/>
        <v>6.6875969526055457</v>
      </c>
      <c r="AB29" s="31">
        <f t="shared" si="5"/>
        <v>3.4549654395196683</v>
      </c>
      <c r="AC29" s="31">
        <f t="shared" si="6"/>
        <v>5.6493937911932193</v>
      </c>
      <c r="AD29" s="31">
        <f t="shared" si="7"/>
        <v>4.2202527136059587</v>
      </c>
      <c r="AE29" s="31">
        <f t="shared" si="8"/>
        <v>1.9952922702853471</v>
      </c>
      <c r="AF29" s="31">
        <f t="shared" si="9"/>
        <v>0.75921685757718649</v>
      </c>
      <c r="AG29" s="31">
        <f t="shared" si="10"/>
        <v>3.9501203211511466</v>
      </c>
      <c r="AH29" s="31">
        <f t="shared" si="11"/>
        <v>4.1175125504256442</v>
      </c>
      <c r="AI29" s="31">
        <f t="shared" si="12"/>
        <v>9.3485504082260178</v>
      </c>
      <c r="AJ29" s="31">
        <f t="shared" si="13"/>
        <v>3.1256503264538651</v>
      </c>
      <c r="AK29" s="31">
        <f t="shared" si="14"/>
        <v>2.6809076150444184</v>
      </c>
      <c r="AL29" s="31">
        <f t="shared" si="15"/>
        <v>10.415065468277305</v>
      </c>
      <c r="AM29" s="31">
        <f t="shared" si="16"/>
        <v>-2.2482589468287273</v>
      </c>
      <c r="AN29" s="31">
        <f t="shared" si="17"/>
        <v>1.6558223655835747</v>
      </c>
      <c r="AO29" s="31">
        <f t="shared" si="18"/>
        <v>4.1430747322874595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.75" x14ac:dyDescent="0.25">
      <c r="A30" s="43">
        <v>41913</v>
      </c>
      <c r="B30" s="31">
        <v>93.400972960141246</v>
      </c>
      <c r="C30" s="31">
        <v>150.11115245735763</v>
      </c>
      <c r="D30" s="31">
        <v>99.901902887383997</v>
      </c>
      <c r="E30" s="31">
        <v>114.05826116899469</v>
      </c>
      <c r="F30" s="31">
        <v>112.77732149648868</v>
      </c>
      <c r="G30" s="31">
        <v>105.5219639849393</v>
      </c>
      <c r="H30" s="31">
        <v>106.19814890349599</v>
      </c>
      <c r="I30" s="31">
        <v>106.97537793462102</v>
      </c>
      <c r="J30" s="31">
        <v>99.602462905204987</v>
      </c>
      <c r="K30" s="31">
        <v>104.96734651442947</v>
      </c>
      <c r="L30" s="31">
        <v>105.34003507556545</v>
      </c>
      <c r="M30" s="31">
        <v>109.18785279342391</v>
      </c>
      <c r="N30" s="31">
        <v>104.38021361734913</v>
      </c>
      <c r="O30" s="31">
        <v>105.301013048534</v>
      </c>
      <c r="P30" s="31">
        <v>88.399235614344803</v>
      </c>
      <c r="Q30" s="31">
        <v>115.75044932646118</v>
      </c>
      <c r="R30" s="31">
        <v>104.37307382971468</v>
      </c>
      <c r="S30" s="31">
        <v>105.71794934499034</v>
      </c>
      <c r="T30" s="31">
        <v>103.88712979754446</v>
      </c>
      <c r="U30" s="23"/>
      <c r="V30" s="43">
        <v>41913</v>
      </c>
      <c r="W30" s="31">
        <f t="shared" si="0"/>
        <v>2.3449828498985283</v>
      </c>
      <c r="X30" s="31">
        <f t="shared" si="1"/>
        <v>44.18617646385016</v>
      </c>
      <c r="Y30" s="31">
        <f t="shared" si="2"/>
        <v>4.3697173911360778</v>
      </c>
      <c r="Z30" s="31">
        <f t="shared" si="3"/>
        <v>2.5468951903342258</v>
      </c>
      <c r="AA30" s="31">
        <f t="shared" si="4"/>
        <v>7.7995174889223762</v>
      </c>
      <c r="AB30" s="31">
        <f t="shared" si="5"/>
        <v>4.3808179265262197</v>
      </c>
      <c r="AC30" s="31">
        <f t="shared" si="6"/>
        <v>6.4216020590538818</v>
      </c>
      <c r="AD30" s="31">
        <f t="shared" si="7"/>
        <v>3.6738785358820962</v>
      </c>
      <c r="AE30" s="31">
        <f t="shared" si="8"/>
        <v>-7.4084933391357879</v>
      </c>
      <c r="AF30" s="31">
        <f t="shared" si="9"/>
        <v>13.118930285785851</v>
      </c>
      <c r="AG30" s="31">
        <f t="shared" si="10"/>
        <v>3.9246399973850572</v>
      </c>
      <c r="AH30" s="31">
        <f t="shared" si="11"/>
        <v>3.2584065503424426</v>
      </c>
      <c r="AI30" s="31">
        <f t="shared" si="12"/>
        <v>7.5407579288154807</v>
      </c>
      <c r="AJ30" s="31">
        <f t="shared" si="13"/>
        <v>3.8914747158329988</v>
      </c>
      <c r="AK30" s="31">
        <f t="shared" si="14"/>
        <v>3.4411751881708881</v>
      </c>
      <c r="AL30" s="31">
        <f t="shared" si="15"/>
        <v>16.341638562929958</v>
      </c>
      <c r="AM30" s="31">
        <f t="shared" si="16"/>
        <v>-2.1028082420035901</v>
      </c>
      <c r="AN30" s="31">
        <f t="shared" si="17"/>
        <v>2.3513616830238533</v>
      </c>
      <c r="AO30" s="31">
        <f t="shared" si="18"/>
        <v>4.4301769299238742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.75" x14ac:dyDescent="0.25">
      <c r="A31" s="43">
        <v>41944</v>
      </c>
      <c r="B31" s="31">
        <v>98.932599896703849</v>
      </c>
      <c r="C31" s="31">
        <v>139.95927253795506</v>
      </c>
      <c r="D31" s="31">
        <v>107.05539554727292</v>
      </c>
      <c r="E31" s="31">
        <v>117.86729119314232</v>
      </c>
      <c r="F31" s="31">
        <v>117.8826912906125</v>
      </c>
      <c r="G31" s="31">
        <v>108.88400730096984</v>
      </c>
      <c r="H31" s="31">
        <v>107.98914424868504</v>
      </c>
      <c r="I31" s="31">
        <v>108.0605820567469</v>
      </c>
      <c r="J31" s="31">
        <v>100.04381558083738</v>
      </c>
      <c r="K31" s="31">
        <v>108.21380997553371</v>
      </c>
      <c r="L31" s="31">
        <v>105.95305724751684</v>
      </c>
      <c r="M31" s="31">
        <v>112.20951782329158</v>
      </c>
      <c r="N31" s="31">
        <v>111.87869432860704</v>
      </c>
      <c r="O31" s="31">
        <v>105.49086776912333</v>
      </c>
      <c r="P31" s="31">
        <v>85.97454973950164</v>
      </c>
      <c r="Q31" s="31">
        <v>112.67827636145326</v>
      </c>
      <c r="R31" s="31">
        <v>105.17920070673357</v>
      </c>
      <c r="S31" s="31">
        <v>111.46448227214447</v>
      </c>
      <c r="T31" s="31">
        <v>107.09287664971376</v>
      </c>
      <c r="U31" s="23"/>
      <c r="V31" s="43">
        <v>41944</v>
      </c>
      <c r="W31" s="31">
        <f t="shared" si="0"/>
        <v>0.73339393952385024</v>
      </c>
      <c r="X31" s="31">
        <f t="shared" si="1"/>
        <v>28.48257226341849</v>
      </c>
      <c r="Y31" s="31">
        <f t="shared" si="2"/>
        <v>5.1187232078551119</v>
      </c>
      <c r="Z31" s="31">
        <f t="shared" si="3"/>
        <v>5.8196527003638607</v>
      </c>
      <c r="AA31" s="31">
        <f t="shared" si="4"/>
        <v>8.8351872662317561</v>
      </c>
      <c r="AB31" s="31">
        <f t="shared" si="5"/>
        <v>6.1259013489172105</v>
      </c>
      <c r="AC31" s="31">
        <f t="shared" si="6"/>
        <v>4.5537813425164728</v>
      </c>
      <c r="AD31" s="31">
        <f t="shared" si="7"/>
        <v>4.0264726709458216</v>
      </c>
      <c r="AE31" s="31">
        <f t="shared" si="8"/>
        <v>-1.3455424308449295</v>
      </c>
      <c r="AF31" s="31">
        <f t="shared" si="9"/>
        <v>0.84346855675758547</v>
      </c>
      <c r="AG31" s="31">
        <f t="shared" si="10"/>
        <v>4.100423543925686</v>
      </c>
      <c r="AH31" s="31">
        <f t="shared" si="11"/>
        <v>4.2612228963343455</v>
      </c>
      <c r="AI31" s="31">
        <f t="shared" si="12"/>
        <v>4.5727170002683408</v>
      </c>
      <c r="AJ31" s="31">
        <f t="shared" si="13"/>
        <v>3.9367906099088401</v>
      </c>
      <c r="AK31" s="31">
        <f t="shared" si="14"/>
        <v>4.0393993106255124</v>
      </c>
      <c r="AL31" s="31">
        <f t="shared" si="15"/>
        <v>8.0235718569256846</v>
      </c>
      <c r="AM31" s="31">
        <f t="shared" si="16"/>
        <v>4.0622379936516353</v>
      </c>
      <c r="AN31" s="31">
        <f t="shared" si="17"/>
        <v>6.9017548385521792</v>
      </c>
      <c r="AO31" s="31">
        <f t="shared" si="18"/>
        <v>4.8288712749211271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.75" x14ac:dyDescent="0.25">
      <c r="A32" s="44">
        <v>41974</v>
      </c>
      <c r="B32" s="33">
        <v>108.02118234615261</v>
      </c>
      <c r="C32" s="33">
        <v>161.24601453524474</v>
      </c>
      <c r="D32" s="33">
        <v>112.88096261606843</v>
      </c>
      <c r="E32" s="33">
        <v>119.82397203661387</v>
      </c>
      <c r="F32" s="33">
        <v>111.61800340076405</v>
      </c>
      <c r="G32" s="33">
        <v>110.39575777502749</v>
      </c>
      <c r="H32" s="33">
        <v>115.43320982910247</v>
      </c>
      <c r="I32" s="33">
        <v>133.8830326586039</v>
      </c>
      <c r="J32" s="33">
        <v>121.95961793174799</v>
      </c>
      <c r="K32" s="33">
        <v>106.56085855402763</v>
      </c>
      <c r="L32" s="33">
        <v>107.23732378245047</v>
      </c>
      <c r="M32" s="33">
        <v>120.91574196947283</v>
      </c>
      <c r="N32" s="33">
        <v>120.86805058462625</v>
      </c>
      <c r="O32" s="33">
        <v>107.38397984674133</v>
      </c>
      <c r="P32" s="33">
        <v>95.859694720669722</v>
      </c>
      <c r="Q32" s="33">
        <v>114.38004122409183</v>
      </c>
      <c r="R32" s="33">
        <v>100.67975378084893</v>
      </c>
      <c r="S32" s="33">
        <v>114.56167203752454</v>
      </c>
      <c r="T32" s="33">
        <v>112.27511224309484</v>
      </c>
      <c r="U32" s="23"/>
      <c r="V32" s="44">
        <v>41974</v>
      </c>
      <c r="W32" s="33">
        <f t="shared" si="0"/>
        <v>1.6580467669412968</v>
      </c>
      <c r="X32" s="33">
        <f t="shared" si="1"/>
        <v>28.809747221879405</v>
      </c>
      <c r="Y32" s="33">
        <f t="shared" si="2"/>
        <v>5.4420438033161247</v>
      </c>
      <c r="Z32" s="33">
        <f t="shared" si="3"/>
        <v>4.2867409644362198</v>
      </c>
      <c r="AA32" s="33">
        <f t="shared" si="4"/>
        <v>5.5744734932070941</v>
      </c>
      <c r="AB32" s="33">
        <f t="shared" si="5"/>
        <v>6.9383508266710976</v>
      </c>
      <c r="AC32" s="33">
        <f t="shared" si="6"/>
        <v>5.7781496957409928</v>
      </c>
      <c r="AD32" s="33">
        <f t="shared" si="7"/>
        <v>10.238717805903974</v>
      </c>
      <c r="AE32" s="33">
        <f t="shared" si="8"/>
        <v>3.2183101990891316</v>
      </c>
      <c r="AF32" s="33">
        <f t="shared" si="9"/>
        <v>5.9477022255137229</v>
      </c>
      <c r="AG32" s="33">
        <f t="shared" si="10"/>
        <v>4.1656867957355956</v>
      </c>
      <c r="AH32" s="33">
        <f t="shared" si="11"/>
        <v>4.9328603882047446</v>
      </c>
      <c r="AI32" s="33">
        <f t="shared" si="12"/>
        <v>-1.4403389366087112</v>
      </c>
      <c r="AJ32" s="33">
        <f t="shared" si="13"/>
        <v>5.4034024387915878</v>
      </c>
      <c r="AK32" s="33">
        <f t="shared" si="14"/>
        <v>4.6146021576183784</v>
      </c>
      <c r="AL32" s="33">
        <f t="shared" si="15"/>
        <v>11.303699067235939</v>
      </c>
      <c r="AM32" s="33">
        <f t="shared" si="16"/>
        <v>4.1595966074954731</v>
      </c>
      <c r="AN32" s="33">
        <f t="shared" si="17"/>
        <v>9.6976113472530443</v>
      </c>
      <c r="AO32" s="33">
        <f t="shared" si="18"/>
        <v>5.6254681524682013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.75" x14ac:dyDescent="0.25">
      <c r="A33" s="45">
        <v>42005</v>
      </c>
      <c r="B33" s="35">
        <v>109.37485572056993</v>
      </c>
      <c r="C33" s="35">
        <v>168.38156229433429</v>
      </c>
      <c r="D33" s="35">
        <v>108.37991275375299</v>
      </c>
      <c r="E33" s="35">
        <v>111.57699666383373</v>
      </c>
      <c r="F33" s="35">
        <v>104.5576383082075</v>
      </c>
      <c r="G33" s="35">
        <v>106.28937200723652</v>
      </c>
      <c r="H33" s="35">
        <v>104.52122980737977</v>
      </c>
      <c r="I33" s="35">
        <v>104.15077996391049</v>
      </c>
      <c r="J33" s="35">
        <v>97.390489295187891</v>
      </c>
      <c r="K33" s="35">
        <v>117.12225252742407</v>
      </c>
      <c r="L33" s="35">
        <v>106.18241024163024</v>
      </c>
      <c r="M33" s="35">
        <v>106.45296408032098</v>
      </c>
      <c r="N33" s="35">
        <v>112.59107273983869</v>
      </c>
      <c r="O33" s="35">
        <v>104.15322051822064</v>
      </c>
      <c r="P33" s="35">
        <v>103.01875058635363</v>
      </c>
      <c r="Q33" s="35">
        <v>112.50949412244984</v>
      </c>
      <c r="R33" s="35">
        <v>99.427134335276548</v>
      </c>
      <c r="S33" s="35">
        <v>110.69623463675994</v>
      </c>
      <c r="T33" s="35">
        <v>107.76356395579933</v>
      </c>
      <c r="U33" s="23"/>
      <c r="V33" s="45">
        <v>42005</v>
      </c>
      <c r="W33" s="35">
        <f t="shared" si="0"/>
        <v>1.9107702861710152</v>
      </c>
      <c r="X33" s="35">
        <f t="shared" si="1"/>
        <v>39.472616580093586</v>
      </c>
      <c r="Y33" s="35">
        <f t="shared" si="2"/>
        <v>3.8016262868563899</v>
      </c>
      <c r="Z33" s="35">
        <f t="shared" si="3"/>
        <v>1.197063609452357</v>
      </c>
      <c r="AA33" s="35">
        <f t="shared" si="4"/>
        <v>6.4743767189033008</v>
      </c>
      <c r="AB33" s="35">
        <f t="shared" si="5"/>
        <v>4.7329051735296872</v>
      </c>
      <c r="AC33" s="35">
        <f t="shared" si="6"/>
        <v>2.845280356265306</v>
      </c>
      <c r="AD33" s="35">
        <f t="shared" si="7"/>
        <v>11.082426182448927</v>
      </c>
      <c r="AE33" s="35">
        <f t="shared" si="8"/>
        <v>-2.2247778296039513</v>
      </c>
      <c r="AF33" s="35">
        <f t="shared" si="9"/>
        <v>2.708530760648074</v>
      </c>
      <c r="AG33" s="35">
        <f t="shared" si="10"/>
        <v>4.444460919561493</v>
      </c>
      <c r="AH33" s="35">
        <f t="shared" si="11"/>
        <v>7.404431739663238</v>
      </c>
      <c r="AI33" s="35">
        <f t="shared" si="12"/>
        <v>11.240308813700352</v>
      </c>
      <c r="AJ33" s="35">
        <f t="shared" si="13"/>
        <v>5.9749304797189779</v>
      </c>
      <c r="AK33" s="35">
        <f t="shared" si="14"/>
        <v>1.321226091911015</v>
      </c>
      <c r="AL33" s="35">
        <f t="shared" si="15"/>
        <v>12.135136848069322</v>
      </c>
      <c r="AM33" s="35">
        <f t="shared" si="16"/>
        <v>2.1078455706524011</v>
      </c>
      <c r="AN33" s="35">
        <f t="shared" si="17"/>
        <v>7.3533633135506022</v>
      </c>
      <c r="AO33" s="35">
        <f t="shared" si="18"/>
        <v>4.8818181897730284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.75" x14ac:dyDescent="0.25">
      <c r="A34" s="40">
        <v>42036</v>
      </c>
      <c r="B34" s="27">
        <v>110.37577601376961</v>
      </c>
      <c r="C34" s="27">
        <v>160.2631245222737</v>
      </c>
      <c r="D34" s="27">
        <v>106.13320708284895</v>
      </c>
      <c r="E34" s="27">
        <v>101.6961646619218</v>
      </c>
      <c r="F34" s="27">
        <v>107.80323937634661</v>
      </c>
      <c r="G34" s="27">
        <v>103.43105535942503</v>
      </c>
      <c r="H34" s="27">
        <v>104.57579391435107</v>
      </c>
      <c r="I34" s="27">
        <v>99.591431760007495</v>
      </c>
      <c r="J34" s="27">
        <v>98.469760116515459</v>
      </c>
      <c r="K34" s="27">
        <v>107.87902814077955</v>
      </c>
      <c r="L34" s="27">
        <v>106.24228037055953</v>
      </c>
      <c r="M34" s="27">
        <v>102.62261358915244</v>
      </c>
      <c r="N34" s="27">
        <v>111.91216015358818</v>
      </c>
      <c r="O34" s="27">
        <v>107.23236355838444</v>
      </c>
      <c r="P34" s="27">
        <v>119.85407471026298</v>
      </c>
      <c r="Q34" s="27">
        <v>111.57129872608783</v>
      </c>
      <c r="R34" s="27">
        <v>103.78361470290164</v>
      </c>
      <c r="S34" s="27">
        <v>107.9794581063134</v>
      </c>
      <c r="T34" s="27">
        <v>107.15484705635775</v>
      </c>
      <c r="U34" s="23"/>
      <c r="V34" s="40">
        <v>42036</v>
      </c>
      <c r="W34" s="27">
        <f t="shared" si="0"/>
        <v>1.7436753190427794</v>
      </c>
      <c r="X34" s="27">
        <f t="shared" si="1"/>
        <v>19.796489988413725</v>
      </c>
      <c r="Y34" s="27">
        <f t="shared" si="2"/>
        <v>2.4374883857051373</v>
      </c>
      <c r="Z34" s="27">
        <f t="shared" si="3"/>
        <v>2.8931097799590191</v>
      </c>
      <c r="AA34" s="27">
        <f t="shared" si="4"/>
        <v>4.1953555138192371</v>
      </c>
      <c r="AB34" s="27">
        <f t="shared" si="5"/>
        <v>3.314060321909821</v>
      </c>
      <c r="AC34" s="27">
        <f t="shared" si="6"/>
        <v>1.9054094369308956</v>
      </c>
      <c r="AD34" s="27">
        <f t="shared" si="7"/>
        <v>8.7368093153311577</v>
      </c>
      <c r="AE34" s="27">
        <f t="shared" si="8"/>
        <v>4.9454867105322506</v>
      </c>
      <c r="AF34" s="27">
        <f t="shared" si="9"/>
        <v>11.974237963830191</v>
      </c>
      <c r="AG34" s="27">
        <f t="shared" si="10"/>
        <v>4.2816953427821574</v>
      </c>
      <c r="AH34" s="27">
        <f t="shared" si="11"/>
        <v>5.1665642955138509</v>
      </c>
      <c r="AI34" s="27">
        <f t="shared" si="12"/>
        <v>9.5532358944193447</v>
      </c>
      <c r="AJ34" s="27">
        <f t="shared" si="13"/>
        <v>6.0116095033028358</v>
      </c>
      <c r="AK34" s="27">
        <f t="shared" si="14"/>
        <v>-2.4807381669461392E-2</v>
      </c>
      <c r="AL34" s="27">
        <f t="shared" si="15"/>
        <v>5.6984987655734187</v>
      </c>
      <c r="AM34" s="27">
        <f t="shared" si="16"/>
        <v>6.604030824901912</v>
      </c>
      <c r="AN34" s="27">
        <f t="shared" si="17"/>
        <v>7.1691386984485916</v>
      </c>
      <c r="AO34" s="27">
        <f t="shared" si="18"/>
        <v>4.4663805974829245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.75" x14ac:dyDescent="0.25">
      <c r="A35" s="40">
        <v>42064</v>
      </c>
      <c r="B35" s="27">
        <v>119.20764890859601</v>
      </c>
      <c r="C35" s="27">
        <v>162.55528295712213</v>
      </c>
      <c r="D35" s="27">
        <v>114.56162950215341</v>
      </c>
      <c r="E35" s="27">
        <v>109.51239343364774</v>
      </c>
      <c r="F35" s="27">
        <v>102.88140420259147</v>
      </c>
      <c r="G35" s="27">
        <v>105.72832938069674</v>
      </c>
      <c r="H35" s="27">
        <v>108.68409130529653</v>
      </c>
      <c r="I35" s="27">
        <v>109.7189677162432</v>
      </c>
      <c r="J35" s="27">
        <v>102.90043894501994</v>
      </c>
      <c r="K35" s="27">
        <v>117.05022568040336</v>
      </c>
      <c r="L35" s="27">
        <v>107.6304967831019</v>
      </c>
      <c r="M35" s="27">
        <v>111.46351983678902</v>
      </c>
      <c r="N35" s="27">
        <v>120.179758246369</v>
      </c>
      <c r="O35" s="27">
        <v>107.63180825275843</v>
      </c>
      <c r="P35" s="27">
        <v>122.51315319726584</v>
      </c>
      <c r="Q35" s="27">
        <v>115.45717000029745</v>
      </c>
      <c r="R35" s="27">
        <v>108.57166395539785</v>
      </c>
      <c r="S35" s="27">
        <v>109.37888255479507</v>
      </c>
      <c r="T35" s="27">
        <v>111.73354114670998</v>
      </c>
      <c r="U35" s="23"/>
      <c r="V35" s="40">
        <v>42064</v>
      </c>
      <c r="W35" s="27">
        <f t="shared" si="0"/>
        <v>1.8580123318881618</v>
      </c>
      <c r="X35" s="27">
        <f t="shared" si="1"/>
        <v>19.67467999103043</v>
      </c>
      <c r="Y35" s="27">
        <f t="shared" si="2"/>
        <v>5.2953299672398941</v>
      </c>
      <c r="Z35" s="27">
        <f t="shared" si="3"/>
        <v>2.1056483787929068</v>
      </c>
      <c r="AA35" s="27">
        <f t="shared" si="4"/>
        <v>2.7587523956403146</v>
      </c>
      <c r="AB35" s="27">
        <f t="shared" si="5"/>
        <v>3.4671734552336346</v>
      </c>
      <c r="AC35" s="27">
        <f t="shared" si="6"/>
        <v>2.6258160596069473</v>
      </c>
      <c r="AD35" s="27">
        <f t="shared" si="7"/>
        <v>7.5396611400992555</v>
      </c>
      <c r="AE35" s="27">
        <f t="shared" si="8"/>
        <v>4.2559970826759042</v>
      </c>
      <c r="AF35" s="27">
        <f t="shared" si="9"/>
        <v>4.4264635393781617</v>
      </c>
      <c r="AG35" s="27">
        <f t="shared" si="10"/>
        <v>4.1627881238178333</v>
      </c>
      <c r="AH35" s="27">
        <f t="shared" si="11"/>
        <v>7.4356628750575027</v>
      </c>
      <c r="AI35" s="27">
        <f t="shared" si="12"/>
        <v>6.743780230091815</v>
      </c>
      <c r="AJ35" s="27">
        <f t="shared" si="13"/>
        <v>4.842894613701219</v>
      </c>
      <c r="AK35" s="27">
        <f t="shared" si="14"/>
        <v>3.1369156173782073</v>
      </c>
      <c r="AL35" s="27">
        <f t="shared" si="15"/>
        <v>8.3034881622592138</v>
      </c>
      <c r="AM35" s="27">
        <f t="shared" si="16"/>
        <v>3.7668705284621211</v>
      </c>
      <c r="AN35" s="27">
        <f t="shared" si="17"/>
        <v>9.4674831954664853</v>
      </c>
      <c r="AO35" s="27">
        <f t="shared" si="18"/>
        <v>4.6536589838645881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.75" x14ac:dyDescent="0.25">
      <c r="A36" s="40">
        <v>42095</v>
      </c>
      <c r="B36" s="27">
        <v>107.6479879238296</v>
      </c>
      <c r="C36" s="27">
        <v>146.37023820481951</v>
      </c>
      <c r="D36" s="27">
        <v>108.02333033713195</v>
      </c>
      <c r="E36" s="27">
        <v>102.69083033263</v>
      </c>
      <c r="F36" s="27">
        <v>102.53658129410712</v>
      </c>
      <c r="G36" s="27">
        <v>106.52264661855568</v>
      </c>
      <c r="H36" s="27">
        <v>108.61261307942328</v>
      </c>
      <c r="I36" s="27">
        <v>104.6006765639721</v>
      </c>
      <c r="J36" s="27">
        <v>99.007795648899972</v>
      </c>
      <c r="K36" s="27">
        <v>107.35089947050847</v>
      </c>
      <c r="L36" s="27">
        <v>107.47541916489524</v>
      </c>
      <c r="M36" s="27">
        <v>110.77543659731917</v>
      </c>
      <c r="N36" s="27">
        <v>112.64979187335541</v>
      </c>
      <c r="O36" s="27">
        <v>107.62616792061804</v>
      </c>
      <c r="P36" s="27">
        <v>106.84941894156768</v>
      </c>
      <c r="Q36" s="27">
        <v>110.58894344963581</v>
      </c>
      <c r="R36" s="27">
        <v>109.52799140712433</v>
      </c>
      <c r="S36" s="27">
        <v>109.35145865267637</v>
      </c>
      <c r="T36" s="27">
        <v>107.65509541141654</v>
      </c>
      <c r="U36" s="23"/>
      <c r="V36" s="40">
        <v>42095</v>
      </c>
      <c r="W36" s="27">
        <f t="shared" si="0"/>
        <v>1.0672516746237761</v>
      </c>
      <c r="X36" s="27">
        <f t="shared" si="1"/>
        <v>-6.3984179519695061</v>
      </c>
      <c r="Y36" s="27">
        <f t="shared" si="2"/>
        <v>2.3400184693808512</v>
      </c>
      <c r="Z36" s="27">
        <f t="shared" si="3"/>
        <v>3.4644692330627009</v>
      </c>
      <c r="AA36" s="27">
        <f t="shared" si="4"/>
        <v>-2.4605862359913573</v>
      </c>
      <c r="AB36" s="27">
        <f t="shared" si="5"/>
        <v>2.876375771318834</v>
      </c>
      <c r="AC36" s="27">
        <f t="shared" si="6"/>
        <v>1.4308778792994303</v>
      </c>
      <c r="AD36" s="27">
        <f t="shared" si="7"/>
        <v>2.9392766874837974</v>
      </c>
      <c r="AE36" s="27">
        <f t="shared" si="8"/>
        <v>-5.0450842573025767</v>
      </c>
      <c r="AF36" s="27">
        <f t="shared" si="9"/>
        <v>9.6873803322897345</v>
      </c>
      <c r="AG36" s="27">
        <f t="shared" si="10"/>
        <v>3.6577911499702935</v>
      </c>
      <c r="AH36" s="27">
        <f t="shared" si="11"/>
        <v>4.6609345439706686</v>
      </c>
      <c r="AI36" s="27">
        <f t="shared" si="12"/>
        <v>6.5448121886136477</v>
      </c>
      <c r="AJ36" s="27">
        <f t="shared" si="13"/>
        <v>3.6954912498009378</v>
      </c>
      <c r="AK36" s="27">
        <f t="shared" si="14"/>
        <v>1.5696277782547838</v>
      </c>
      <c r="AL36" s="27">
        <f t="shared" si="15"/>
        <v>2.3321268071061496</v>
      </c>
      <c r="AM36" s="27">
        <f t="shared" si="16"/>
        <v>7.2371943742913061</v>
      </c>
      <c r="AN36" s="27">
        <f t="shared" si="17"/>
        <v>8.8260932410879889</v>
      </c>
      <c r="AO36" s="27">
        <f t="shared" si="18"/>
        <v>2.7256178512471934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.75" x14ac:dyDescent="0.25">
      <c r="A37" s="40">
        <v>42125</v>
      </c>
      <c r="B37" s="27">
        <v>102.27680613661812</v>
      </c>
      <c r="C37" s="27">
        <v>145.64522510794032</v>
      </c>
      <c r="D37" s="27">
        <v>107.47010066257967</v>
      </c>
      <c r="E37" s="27">
        <v>99.750076572898692</v>
      </c>
      <c r="F37" s="27">
        <v>106.72701703734101</v>
      </c>
      <c r="G37" s="27">
        <v>104.85539912809566</v>
      </c>
      <c r="H37" s="27">
        <v>106.59199738613728</v>
      </c>
      <c r="I37" s="27">
        <v>112.9920907043859</v>
      </c>
      <c r="J37" s="27">
        <v>101.87011386541774</v>
      </c>
      <c r="K37" s="27">
        <v>106.52612018457471</v>
      </c>
      <c r="L37" s="27">
        <v>107.6976721589248</v>
      </c>
      <c r="M37" s="27">
        <v>108.34818632783691</v>
      </c>
      <c r="N37" s="27">
        <v>111.49776728162669</v>
      </c>
      <c r="O37" s="27">
        <v>107.90428054159428</v>
      </c>
      <c r="P37" s="27">
        <v>100.32135023179819</v>
      </c>
      <c r="Q37" s="27">
        <v>114.59120726305096</v>
      </c>
      <c r="R37" s="27">
        <v>107.25980034295843</v>
      </c>
      <c r="S37" s="27">
        <v>108.48903499251453</v>
      </c>
      <c r="T37" s="27">
        <v>106.6706593532508</v>
      </c>
      <c r="U37" s="23"/>
      <c r="V37" s="40">
        <v>42125</v>
      </c>
      <c r="W37" s="27">
        <f t="shared" si="0"/>
        <v>0.71009314189396378</v>
      </c>
      <c r="X37" s="27">
        <f t="shared" si="1"/>
        <v>0.24192125595369873</v>
      </c>
      <c r="Y37" s="27">
        <f t="shared" si="2"/>
        <v>1.6564548010787945</v>
      </c>
      <c r="Z37" s="27">
        <f t="shared" si="3"/>
        <v>-4.6937070411879631</v>
      </c>
      <c r="AA37" s="27">
        <f t="shared" si="4"/>
        <v>-2.8494947972077114</v>
      </c>
      <c r="AB37" s="27">
        <f t="shared" si="5"/>
        <v>2.9544852552129299</v>
      </c>
      <c r="AC37" s="27">
        <f t="shared" si="6"/>
        <v>0.77523457998655942</v>
      </c>
      <c r="AD37" s="27">
        <f t="shared" si="7"/>
        <v>6.5457693863627071</v>
      </c>
      <c r="AE37" s="27">
        <f t="shared" si="8"/>
        <v>2.2890121750380672</v>
      </c>
      <c r="AF37" s="27">
        <f t="shared" si="9"/>
        <v>3.8826296227150578</v>
      </c>
      <c r="AG37" s="27">
        <f t="shared" si="10"/>
        <v>3.5221740744634644</v>
      </c>
      <c r="AH37" s="27">
        <f t="shared" si="11"/>
        <v>5.3391571990354549</v>
      </c>
      <c r="AI37" s="27">
        <f t="shared" si="12"/>
        <v>4.3571832902919567</v>
      </c>
      <c r="AJ37" s="27">
        <f t="shared" si="13"/>
        <v>3.6166607596950655</v>
      </c>
      <c r="AK37" s="27">
        <f t="shared" si="14"/>
        <v>1.605664730946458</v>
      </c>
      <c r="AL37" s="27">
        <f t="shared" si="15"/>
        <v>5.7675510220631026</v>
      </c>
      <c r="AM37" s="27">
        <f t="shared" si="16"/>
        <v>-5.174193988646536</v>
      </c>
      <c r="AN37" s="27">
        <f t="shared" si="17"/>
        <v>8.3092353102751417</v>
      </c>
      <c r="AO37" s="27">
        <f t="shared" si="18"/>
        <v>2.1805111091162956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.75" x14ac:dyDescent="0.25">
      <c r="A38" s="40">
        <v>42156</v>
      </c>
      <c r="B38" s="27">
        <v>96.014773464817438</v>
      </c>
      <c r="C38" s="27">
        <v>134.57349394258711</v>
      </c>
      <c r="D38" s="27">
        <v>102.70324838940191</v>
      </c>
      <c r="E38" s="27">
        <v>97.902744037719984</v>
      </c>
      <c r="F38" s="27">
        <v>103.29842341477796</v>
      </c>
      <c r="G38" s="27">
        <v>105.54581404044417</v>
      </c>
      <c r="H38" s="27">
        <v>105.18677904715852</v>
      </c>
      <c r="I38" s="27">
        <v>108.23316605755686</v>
      </c>
      <c r="J38" s="27">
        <v>106.47898917464187</v>
      </c>
      <c r="K38" s="27">
        <v>118.89732370622835</v>
      </c>
      <c r="L38" s="27">
        <v>107.93895481823573</v>
      </c>
      <c r="M38" s="27">
        <v>106.53892128819379</v>
      </c>
      <c r="N38" s="27">
        <v>106.52921054857461</v>
      </c>
      <c r="O38" s="27">
        <v>108.30050513279801</v>
      </c>
      <c r="P38" s="27">
        <v>100.93853969434207</v>
      </c>
      <c r="Q38" s="27">
        <v>113.35778446835978</v>
      </c>
      <c r="R38" s="27">
        <v>110.19683964720676</v>
      </c>
      <c r="S38" s="27">
        <v>109.73969622566575</v>
      </c>
      <c r="T38" s="27">
        <v>105.6182971066571</v>
      </c>
      <c r="U38" s="23"/>
      <c r="V38" s="40">
        <v>42156</v>
      </c>
      <c r="W38" s="27">
        <f t="shared" si="0"/>
        <v>2.8691269130953714</v>
      </c>
      <c r="X38" s="27">
        <f t="shared" si="1"/>
        <v>0.89032560928868065</v>
      </c>
      <c r="Y38" s="27">
        <f t="shared" si="2"/>
        <v>4.2906752564366002</v>
      </c>
      <c r="Z38" s="27">
        <f t="shared" si="3"/>
        <v>-8.4843519892985881</v>
      </c>
      <c r="AA38" s="27">
        <f t="shared" si="4"/>
        <v>-2.6449137785819516</v>
      </c>
      <c r="AB38" s="27">
        <f t="shared" si="5"/>
        <v>5.3705399984254427</v>
      </c>
      <c r="AC38" s="27">
        <f t="shared" si="6"/>
        <v>5.0890030686769876</v>
      </c>
      <c r="AD38" s="27">
        <f t="shared" si="7"/>
        <v>4.1463595056571165</v>
      </c>
      <c r="AE38" s="27">
        <f t="shared" si="8"/>
        <v>6.3715235291566472</v>
      </c>
      <c r="AF38" s="27">
        <f t="shared" si="9"/>
        <v>13.453231214829955</v>
      </c>
      <c r="AG38" s="27">
        <f t="shared" si="10"/>
        <v>4.1030679771075711</v>
      </c>
      <c r="AH38" s="27">
        <f t="shared" si="11"/>
        <v>7.6524460645147769</v>
      </c>
      <c r="AI38" s="27">
        <f t="shared" si="12"/>
        <v>6.4141396100876591</v>
      </c>
      <c r="AJ38" s="27">
        <f t="shared" si="13"/>
        <v>3.8349676326815256</v>
      </c>
      <c r="AK38" s="27">
        <f t="shared" si="14"/>
        <v>1.6784422901110219</v>
      </c>
      <c r="AL38" s="27">
        <f t="shared" si="15"/>
        <v>8.9227726415738147</v>
      </c>
      <c r="AM38" s="27">
        <f t="shared" si="16"/>
        <v>5.5947717726537292</v>
      </c>
      <c r="AN38" s="27">
        <f t="shared" si="17"/>
        <v>9.4008815456327284</v>
      </c>
      <c r="AO38" s="27">
        <f t="shared" si="18"/>
        <v>4.5213778848676185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.75" x14ac:dyDescent="0.25">
      <c r="A39" s="40">
        <v>42186</v>
      </c>
      <c r="B39" s="27">
        <v>97.240183559905944</v>
      </c>
      <c r="C39" s="27">
        <v>157.6787123525416</v>
      </c>
      <c r="D39" s="27">
        <v>108.54502178024639</v>
      </c>
      <c r="E39" s="27">
        <v>97.165430750010643</v>
      </c>
      <c r="F39" s="27">
        <v>102.58645190505848</v>
      </c>
      <c r="G39" s="27">
        <v>108.29216062833562</v>
      </c>
      <c r="H39" s="27">
        <v>107.75526281477327</v>
      </c>
      <c r="I39" s="27">
        <v>115.69979175217063</v>
      </c>
      <c r="J39" s="27">
        <v>111.52253886897233</v>
      </c>
      <c r="K39" s="27">
        <v>108.97107773434981</v>
      </c>
      <c r="L39" s="27">
        <v>108.80253166310914</v>
      </c>
      <c r="M39" s="27">
        <v>113.70706967772401</v>
      </c>
      <c r="N39" s="27">
        <v>106.73560455622264</v>
      </c>
      <c r="O39" s="27">
        <v>108.6391905078999</v>
      </c>
      <c r="P39" s="27">
        <v>110.27035762379111</v>
      </c>
      <c r="Q39" s="27">
        <v>124.02673747042901</v>
      </c>
      <c r="R39" s="27">
        <v>114.21440136923691</v>
      </c>
      <c r="S39" s="27">
        <v>112.45308319855317</v>
      </c>
      <c r="T39" s="27">
        <v>108.70166648014894</v>
      </c>
      <c r="U39" s="23"/>
      <c r="V39" s="40">
        <v>42186</v>
      </c>
      <c r="W39" s="27">
        <f t="shared" si="0"/>
        <v>2.2756601552787856</v>
      </c>
      <c r="X39" s="27">
        <f t="shared" si="1"/>
        <v>-8.1868508685431891</v>
      </c>
      <c r="Y39" s="27">
        <f t="shared" si="2"/>
        <v>4.7886537180871613</v>
      </c>
      <c r="Z39" s="27">
        <f t="shared" si="3"/>
        <v>-3.8479561924606287</v>
      </c>
      <c r="AA39" s="27">
        <f t="shared" si="4"/>
        <v>-3.6931469820872849</v>
      </c>
      <c r="AB39" s="27">
        <f t="shared" si="5"/>
        <v>6.5605392721567881</v>
      </c>
      <c r="AC39" s="27">
        <f t="shared" si="6"/>
        <v>5.5347791673018065</v>
      </c>
      <c r="AD39" s="27">
        <f t="shared" si="7"/>
        <v>8.0426294266548126</v>
      </c>
      <c r="AE39" s="27">
        <f t="shared" si="8"/>
        <v>7.7731843187557956</v>
      </c>
      <c r="AF39" s="27">
        <f t="shared" si="9"/>
        <v>6.5000366409303467</v>
      </c>
      <c r="AG39" s="27">
        <f t="shared" si="10"/>
        <v>4.304897074744261</v>
      </c>
      <c r="AH39" s="27">
        <f t="shared" si="11"/>
        <v>8.4706859276209912</v>
      </c>
      <c r="AI39" s="27">
        <f t="shared" si="12"/>
        <v>4.3254522666058506</v>
      </c>
      <c r="AJ39" s="27">
        <f t="shared" si="13"/>
        <v>4.4643826357475263</v>
      </c>
      <c r="AK39" s="27">
        <f t="shared" si="14"/>
        <v>2.1532007603773451</v>
      </c>
      <c r="AL39" s="27">
        <f t="shared" si="15"/>
        <v>7.2710221247382236</v>
      </c>
      <c r="AM39" s="27">
        <f t="shared" si="16"/>
        <v>10.94899787725241</v>
      </c>
      <c r="AN39" s="27">
        <f t="shared" si="17"/>
        <v>9.9298775730602813</v>
      </c>
      <c r="AO39" s="27">
        <f t="shared" si="18"/>
        <v>4.7431152177767899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.75" x14ac:dyDescent="0.25">
      <c r="A40" s="40">
        <v>42217</v>
      </c>
      <c r="B40" s="27">
        <v>98.914838006566512</v>
      </c>
      <c r="C40" s="27">
        <v>149.5977823594082</v>
      </c>
      <c r="D40" s="27">
        <v>101.35944359895133</v>
      </c>
      <c r="E40" s="27">
        <v>96.60447447954779</v>
      </c>
      <c r="F40" s="27">
        <v>107.29169557988548</v>
      </c>
      <c r="G40" s="27">
        <v>109.48011672031299</v>
      </c>
      <c r="H40" s="27">
        <v>107.4982806537209</v>
      </c>
      <c r="I40" s="27">
        <v>110.34980766152115</v>
      </c>
      <c r="J40" s="27">
        <v>109.82197904925135</v>
      </c>
      <c r="K40" s="27">
        <v>108.0131236046707</v>
      </c>
      <c r="L40" s="27">
        <v>108.81825585791627</v>
      </c>
      <c r="M40" s="27">
        <v>109.50337250319329</v>
      </c>
      <c r="N40" s="27">
        <v>103.7382842286154</v>
      </c>
      <c r="O40" s="27">
        <v>109.13104511820237</v>
      </c>
      <c r="P40" s="27">
        <v>111.53231943176283</v>
      </c>
      <c r="Q40" s="27">
        <v>118.52326058378527</v>
      </c>
      <c r="R40" s="27">
        <v>110.79469391848794</v>
      </c>
      <c r="S40" s="27">
        <v>112.32805644292991</v>
      </c>
      <c r="T40" s="27">
        <v>107.5223388760496</v>
      </c>
      <c r="U40" s="23"/>
      <c r="V40" s="40">
        <v>42217</v>
      </c>
      <c r="W40" s="27">
        <f t="shared" si="0"/>
        <v>3.6360565820043007</v>
      </c>
      <c r="X40" s="27">
        <f t="shared" si="1"/>
        <v>1.7308160142611086</v>
      </c>
      <c r="Y40" s="27">
        <f t="shared" si="2"/>
        <v>4.2540488470025792</v>
      </c>
      <c r="Z40" s="27">
        <f t="shared" si="3"/>
        <v>1.4744962044227492</v>
      </c>
      <c r="AA40" s="27">
        <f t="shared" si="4"/>
        <v>-3.3592478297467068</v>
      </c>
      <c r="AB40" s="27">
        <f t="shared" si="5"/>
        <v>6.1313928618403679</v>
      </c>
      <c r="AC40" s="27">
        <f t="shared" si="6"/>
        <v>5.0125506477936881</v>
      </c>
      <c r="AD40" s="27">
        <f t="shared" si="7"/>
        <v>2.4827967227819272</v>
      </c>
      <c r="AE40" s="27">
        <f t="shared" si="8"/>
        <v>13.299857782246647</v>
      </c>
      <c r="AF40" s="27">
        <f t="shared" si="9"/>
        <v>6.7010195015953826</v>
      </c>
      <c r="AG40" s="27">
        <f t="shared" si="10"/>
        <v>4.3181795923787689</v>
      </c>
      <c r="AH40" s="27">
        <f t="shared" si="11"/>
        <v>7.8661971365083758</v>
      </c>
      <c r="AI40" s="27">
        <f t="shared" si="12"/>
        <v>7.510370769047654</v>
      </c>
      <c r="AJ40" s="27">
        <f t="shared" si="13"/>
        <v>4.7608538139926111</v>
      </c>
      <c r="AK40" s="27">
        <f t="shared" si="14"/>
        <v>2.5126861337398338</v>
      </c>
      <c r="AL40" s="27">
        <f t="shared" si="15"/>
        <v>7.8635402462516168</v>
      </c>
      <c r="AM40" s="27">
        <f t="shared" si="16"/>
        <v>7.6843278268258217</v>
      </c>
      <c r="AN40" s="27">
        <f t="shared" si="17"/>
        <v>9.3956571057128571</v>
      </c>
      <c r="AO40" s="27">
        <f t="shared" si="18"/>
        <v>5.2098536371970852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.75" x14ac:dyDescent="0.25">
      <c r="A41" s="40">
        <v>42248</v>
      </c>
      <c r="B41" s="27">
        <v>98.092029775018005</v>
      </c>
      <c r="C41" s="27">
        <v>152.88504658363578</v>
      </c>
      <c r="D41" s="27">
        <v>99.972857077652478</v>
      </c>
      <c r="E41" s="27">
        <v>104.05966977965875</v>
      </c>
      <c r="F41" s="27">
        <v>104.79313258428074</v>
      </c>
      <c r="G41" s="27">
        <v>109.53418225512576</v>
      </c>
      <c r="H41" s="27">
        <v>109.56167660517315</v>
      </c>
      <c r="I41" s="27">
        <v>104.5504619916324</v>
      </c>
      <c r="J41" s="27">
        <v>107.42610696268119</v>
      </c>
      <c r="K41" s="27">
        <v>117.11118254126339</v>
      </c>
      <c r="L41" s="27">
        <v>108.7517599257815</v>
      </c>
      <c r="M41" s="27">
        <v>103.08932541314722</v>
      </c>
      <c r="N41" s="27">
        <v>105.08982366893133</v>
      </c>
      <c r="O41" s="27">
        <v>109.40024155839937</v>
      </c>
      <c r="P41" s="27">
        <v>104.29372704311753</v>
      </c>
      <c r="Q41" s="27">
        <v>114.99275559388461</v>
      </c>
      <c r="R41" s="27">
        <v>105.33425616071844</v>
      </c>
      <c r="S41" s="27">
        <v>110.57355585115499</v>
      </c>
      <c r="T41" s="27">
        <v>106.65752003629983</v>
      </c>
      <c r="U41" s="23"/>
      <c r="V41" s="40">
        <v>42248</v>
      </c>
      <c r="W41" s="27">
        <f t="shared" si="0"/>
        <v>4.1943136461938053</v>
      </c>
      <c r="X41" s="27">
        <f t="shared" si="1"/>
        <v>-6.740920561810583</v>
      </c>
      <c r="Y41" s="27">
        <f t="shared" si="2"/>
        <v>6.5557768800174898</v>
      </c>
      <c r="Z41" s="27">
        <f t="shared" si="3"/>
        <v>1.0452934333874424</v>
      </c>
      <c r="AA41" s="27">
        <f t="shared" si="4"/>
        <v>-1.8118416894284479</v>
      </c>
      <c r="AB41" s="27">
        <f t="shared" si="5"/>
        <v>5.4809766392265828</v>
      </c>
      <c r="AC41" s="27">
        <f t="shared" si="6"/>
        <v>6.5663386877122321</v>
      </c>
      <c r="AD41" s="27">
        <f t="shared" si="7"/>
        <v>4.4165737387887134</v>
      </c>
      <c r="AE41" s="27">
        <f t="shared" si="8"/>
        <v>9.9861743503619493</v>
      </c>
      <c r="AF41" s="27">
        <f t="shared" si="9"/>
        <v>12.250438263672919</v>
      </c>
      <c r="AG41" s="27">
        <f t="shared" si="10"/>
        <v>4.1571762969203689</v>
      </c>
      <c r="AH41" s="27">
        <f t="shared" si="11"/>
        <v>4.3864521920669404</v>
      </c>
      <c r="AI41" s="27">
        <f t="shared" si="12"/>
        <v>3.1616000614314004</v>
      </c>
      <c r="AJ41" s="27">
        <f t="shared" si="13"/>
        <v>4.4344815518432767</v>
      </c>
      <c r="AK41" s="27">
        <f t="shared" si="14"/>
        <v>2.2376449669287126</v>
      </c>
      <c r="AL41" s="27">
        <f t="shared" si="15"/>
        <v>4.8278109917424388</v>
      </c>
      <c r="AM41" s="27">
        <f t="shared" si="16"/>
        <v>2.0119212327568903</v>
      </c>
      <c r="AN41" s="27">
        <f t="shared" si="17"/>
        <v>8.0416911856940061</v>
      </c>
      <c r="AO41" s="27">
        <f t="shared" si="18"/>
        <v>4.8059451277595855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.75" x14ac:dyDescent="0.25">
      <c r="A42" s="40">
        <v>42278</v>
      </c>
      <c r="B42" s="27">
        <v>97.599828949246287</v>
      </c>
      <c r="C42" s="27">
        <v>153.0779566869455</v>
      </c>
      <c r="D42" s="27">
        <v>104.81238414085398</v>
      </c>
      <c r="E42" s="27">
        <v>115.81879845634771</v>
      </c>
      <c r="F42" s="27">
        <v>120.31834242721472</v>
      </c>
      <c r="G42" s="27">
        <v>110.27365884246399</v>
      </c>
      <c r="H42" s="27">
        <v>115.29120730722634</v>
      </c>
      <c r="I42" s="27">
        <v>115.24882617068501</v>
      </c>
      <c r="J42" s="27">
        <v>109.30212497264434</v>
      </c>
      <c r="K42" s="27">
        <v>111.78838565961411</v>
      </c>
      <c r="L42" s="27">
        <v>109.83858071224086</v>
      </c>
      <c r="M42" s="27">
        <v>107.85631057411001</v>
      </c>
      <c r="N42" s="27">
        <v>108.84236677192368</v>
      </c>
      <c r="O42" s="27">
        <v>108.57201814492491</v>
      </c>
      <c r="P42" s="27">
        <v>90.00535159721376</v>
      </c>
      <c r="Q42" s="27">
        <v>110.8027179951562</v>
      </c>
      <c r="R42" s="27">
        <v>108.31516028241282</v>
      </c>
      <c r="S42" s="27">
        <v>109.74923993532948</v>
      </c>
      <c r="T42" s="27">
        <v>108.46032971629263</v>
      </c>
      <c r="U42" s="23"/>
      <c r="V42" s="40">
        <v>42278</v>
      </c>
      <c r="W42" s="27">
        <f t="shared" si="0"/>
        <v>4.4955163271124547</v>
      </c>
      <c r="X42" s="27">
        <f t="shared" si="1"/>
        <v>1.9764049379546549</v>
      </c>
      <c r="Y42" s="27">
        <f t="shared" si="2"/>
        <v>4.9153030238126689</v>
      </c>
      <c r="Z42" s="27">
        <f t="shared" si="3"/>
        <v>1.5435421067348472</v>
      </c>
      <c r="AA42" s="27">
        <f t="shared" si="4"/>
        <v>6.6866465976147822</v>
      </c>
      <c r="AB42" s="27">
        <f t="shared" si="5"/>
        <v>4.5030386832099367</v>
      </c>
      <c r="AC42" s="27">
        <f t="shared" si="6"/>
        <v>8.5623511309913312</v>
      </c>
      <c r="AD42" s="27">
        <f t="shared" si="7"/>
        <v>7.7339742993199678</v>
      </c>
      <c r="AE42" s="27">
        <f t="shared" si="8"/>
        <v>9.7383757233702681</v>
      </c>
      <c r="AF42" s="27">
        <f t="shared" si="9"/>
        <v>6.4982486189140616</v>
      </c>
      <c r="AG42" s="27">
        <f t="shared" si="10"/>
        <v>4.2704994672238143</v>
      </c>
      <c r="AH42" s="27">
        <f t="shared" si="11"/>
        <v>-1.2194966612568976</v>
      </c>
      <c r="AI42" s="27">
        <f t="shared" si="12"/>
        <v>4.2749032598577514</v>
      </c>
      <c r="AJ42" s="27">
        <f t="shared" si="13"/>
        <v>3.1063377280931377</v>
      </c>
      <c r="AK42" s="27">
        <f t="shared" si="14"/>
        <v>1.8168889942395907</v>
      </c>
      <c r="AL42" s="27">
        <f t="shared" si="15"/>
        <v>-4.2744813174335548</v>
      </c>
      <c r="AM42" s="27">
        <f t="shared" si="16"/>
        <v>3.7769189964929666</v>
      </c>
      <c r="AN42" s="27">
        <f t="shared" si="17"/>
        <v>3.813250838969438</v>
      </c>
      <c r="AO42" s="27">
        <f t="shared" si="18"/>
        <v>4.402085154975822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.75" x14ac:dyDescent="0.25">
      <c r="A43" s="40">
        <v>42309</v>
      </c>
      <c r="B43" s="27">
        <v>104.1476982332714</v>
      </c>
      <c r="C43" s="27">
        <v>168.54341837637691</v>
      </c>
      <c r="D43" s="27">
        <v>108.2437621728036</v>
      </c>
      <c r="E43" s="27">
        <v>121.16739856532578</v>
      </c>
      <c r="F43" s="27">
        <v>127.10001102895575</v>
      </c>
      <c r="G43" s="27">
        <v>111.45394980942733</v>
      </c>
      <c r="H43" s="27">
        <v>119.25014188960553</v>
      </c>
      <c r="I43" s="27">
        <v>114.70971719559039</v>
      </c>
      <c r="J43" s="27">
        <v>111.08615267763734</v>
      </c>
      <c r="K43" s="27">
        <v>120.67600155542195</v>
      </c>
      <c r="L43" s="27">
        <v>110.30425461536862</v>
      </c>
      <c r="M43" s="27">
        <v>108.9250070995823</v>
      </c>
      <c r="N43" s="27">
        <v>116.58532796625894</v>
      </c>
      <c r="O43" s="27">
        <v>108.54048016913798</v>
      </c>
      <c r="P43" s="27">
        <v>87.13873898595206</v>
      </c>
      <c r="Q43" s="27">
        <v>123.2554405142381</v>
      </c>
      <c r="R43" s="27">
        <v>106.13323345323845</v>
      </c>
      <c r="S43" s="27">
        <v>111.36432052298079</v>
      </c>
      <c r="T43" s="27">
        <v>111.44277113883091</v>
      </c>
      <c r="U43" s="23"/>
      <c r="V43" s="40">
        <v>42309</v>
      </c>
      <c r="W43" s="27">
        <f t="shared" si="0"/>
        <v>5.2713648908576829</v>
      </c>
      <c r="X43" s="27">
        <f t="shared" si="1"/>
        <v>20.423188346217074</v>
      </c>
      <c r="Y43" s="27">
        <f t="shared" si="2"/>
        <v>1.1100483254073055</v>
      </c>
      <c r="Z43" s="27">
        <f t="shared" si="3"/>
        <v>2.7998500167241218</v>
      </c>
      <c r="AA43" s="27">
        <f t="shared" si="4"/>
        <v>7.8190611678690516</v>
      </c>
      <c r="AB43" s="27">
        <f t="shared" si="5"/>
        <v>2.3602570957494464</v>
      </c>
      <c r="AC43" s="27">
        <f t="shared" si="6"/>
        <v>10.427897840349459</v>
      </c>
      <c r="AD43" s="27">
        <f t="shared" si="7"/>
        <v>6.1531550286780572</v>
      </c>
      <c r="AE43" s="27">
        <f t="shared" si="8"/>
        <v>11.037500951648084</v>
      </c>
      <c r="AF43" s="27">
        <f t="shared" si="9"/>
        <v>11.516267270051614</v>
      </c>
      <c r="AG43" s="27">
        <f t="shared" si="10"/>
        <v>4.1067218642751868</v>
      </c>
      <c r="AH43" s="27">
        <f t="shared" si="11"/>
        <v>-2.9271231063319902</v>
      </c>
      <c r="AI43" s="27">
        <f t="shared" si="12"/>
        <v>4.206907906725931</v>
      </c>
      <c r="AJ43" s="27">
        <f t="shared" si="13"/>
        <v>2.8908781058555775</v>
      </c>
      <c r="AK43" s="27">
        <f t="shared" si="14"/>
        <v>1.3541091520430797</v>
      </c>
      <c r="AL43" s="27">
        <f t="shared" si="15"/>
        <v>9.3870482353271427</v>
      </c>
      <c r="AM43" s="27">
        <f t="shared" si="16"/>
        <v>0.90705456981459065</v>
      </c>
      <c r="AN43" s="27">
        <f t="shared" si="17"/>
        <v>-8.9859789523913491E-2</v>
      </c>
      <c r="AO43" s="27">
        <f t="shared" si="18"/>
        <v>4.0617962886038299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.75" x14ac:dyDescent="0.25">
      <c r="A44" s="41">
        <v>42339</v>
      </c>
      <c r="B44" s="28">
        <v>110.38651820305559</v>
      </c>
      <c r="C44" s="28">
        <v>134.59523202327532</v>
      </c>
      <c r="D44" s="28">
        <v>116.35546596322189</v>
      </c>
      <c r="E44" s="28">
        <v>127.32269738136861</v>
      </c>
      <c r="F44" s="28">
        <v>119.78592517206103</v>
      </c>
      <c r="G44" s="28">
        <v>110.9788065402274</v>
      </c>
      <c r="H44" s="28">
        <v>123.55507195664781</v>
      </c>
      <c r="I44" s="28">
        <v>133.8367881531955</v>
      </c>
      <c r="J44" s="28">
        <v>130.71415345190835</v>
      </c>
      <c r="K44" s="28">
        <v>123.61403587309283</v>
      </c>
      <c r="L44" s="28">
        <v>111.09905131531752</v>
      </c>
      <c r="M44" s="28">
        <v>119.4574255724806</v>
      </c>
      <c r="N44" s="28">
        <v>123.78662706501403</v>
      </c>
      <c r="O44" s="28">
        <v>108.62807517359077</v>
      </c>
      <c r="P44" s="28">
        <v>97.0007663773373</v>
      </c>
      <c r="Q44" s="28">
        <v>120.73869086840575</v>
      </c>
      <c r="R44" s="28">
        <v>104.95103549988058</v>
      </c>
      <c r="S44" s="28">
        <v>113.21998579778678</v>
      </c>
      <c r="T44" s="28">
        <v>115.23541436488031</v>
      </c>
      <c r="U44" s="23"/>
      <c r="V44" s="41">
        <v>42339</v>
      </c>
      <c r="W44" s="28">
        <f t="shared" si="0"/>
        <v>2.1896963220817867</v>
      </c>
      <c r="X44" s="28">
        <f t="shared" si="1"/>
        <v>-16.528025569366349</v>
      </c>
      <c r="Y44" s="28">
        <f t="shared" si="2"/>
        <v>3.0780242005651388</v>
      </c>
      <c r="Z44" s="28">
        <f t="shared" si="3"/>
        <v>6.2581178184140072</v>
      </c>
      <c r="AA44" s="28">
        <f t="shared" si="4"/>
        <v>7.3177458137914044</v>
      </c>
      <c r="AB44" s="28">
        <f t="shared" si="5"/>
        <v>0.5281441759637886</v>
      </c>
      <c r="AC44" s="28">
        <f t="shared" si="6"/>
        <v>7.0359839595292044</v>
      </c>
      <c r="AD44" s="28">
        <f t="shared" si="7"/>
        <v>-3.4540975424661724E-2</v>
      </c>
      <c r="AE44" s="28">
        <f t="shared" si="8"/>
        <v>7.1782247834358088</v>
      </c>
      <c r="AF44" s="28">
        <f t="shared" si="9"/>
        <v>16.003228155691929</v>
      </c>
      <c r="AG44" s="28">
        <f t="shared" si="10"/>
        <v>3.6011039782205359</v>
      </c>
      <c r="AH44" s="28">
        <f t="shared" si="11"/>
        <v>-1.2060599994998142</v>
      </c>
      <c r="AI44" s="28">
        <f t="shared" si="12"/>
        <v>2.4146798647541203</v>
      </c>
      <c r="AJ44" s="28">
        <f t="shared" si="13"/>
        <v>1.1585483501589664</v>
      </c>
      <c r="AK44" s="28">
        <f t="shared" si="14"/>
        <v>1.1903560302300065</v>
      </c>
      <c r="AL44" s="28">
        <f t="shared" si="15"/>
        <v>5.5592300686936795</v>
      </c>
      <c r="AM44" s="28">
        <f t="shared" si="16"/>
        <v>4.2424435486095859</v>
      </c>
      <c r="AN44" s="28">
        <f t="shared" si="17"/>
        <v>-1.1711475713258608</v>
      </c>
      <c r="AO44" s="28">
        <f t="shared" si="18"/>
        <v>2.6366503338477258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.75" x14ac:dyDescent="0.25">
      <c r="A45" s="42">
        <v>42370</v>
      </c>
      <c r="B45" s="29">
        <v>111.14688965772471</v>
      </c>
      <c r="C45" s="29">
        <v>128.09425107456363</v>
      </c>
      <c r="D45" s="29">
        <v>111.19972710795348</v>
      </c>
      <c r="E45" s="29">
        <v>111.54022586658378</v>
      </c>
      <c r="F45" s="29">
        <v>100.80294336655128</v>
      </c>
      <c r="G45" s="29">
        <v>107.09877043424454</v>
      </c>
      <c r="H45" s="29">
        <v>107.24312458696438</v>
      </c>
      <c r="I45" s="29">
        <v>109.44773643280379</v>
      </c>
      <c r="J45" s="29">
        <v>109.40479047804007</v>
      </c>
      <c r="K45" s="29">
        <v>125.95360140097252</v>
      </c>
      <c r="L45" s="29">
        <v>109.64748973617667</v>
      </c>
      <c r="M45" s="29">
        <v>103.72900700392033</v>
      </c>
      <c r="N45" s="29">
        <v>113.1426055079713</v>
      </c>
      <c r="O45" s="29">
        <v>106.72925935480373</v>
      </c>
      <c r="P45" s="29">
        <v>104.4990552896834</v>
      </c>
      <c r="Q45" s="29">
        <v>113.2497900494208</v>
      </c>
      <c r="R45" s="29">
        <v>104.68677772357222</v>
      </c>
      <c r="S45" s="29">
        <v>113.28946491224431</v>
      </c>
      <c r="T45" s="29">
        <v>109.7417563883519</v>
      </c>
      <c r="U45" s="23"/>
      <c r="V45" s="42">
        <v>42370</v>
      </c>
      <c r="W45" s="29">
        <f t="shared" si="0"/>
        <v>1.6201474511490659</v>
      </c>
      <c r="X45" s="29">
        <f t="shared" si="1"/>
        <v>-23.926201105883337</v>
      </c>
      <c r="Y45" s="29">
        <f t="shared" si="2"/>
        <v>2.6017868833381641</v>
      </c>
      <c r="Z45" s="29">
        <f t="shared" si="3"/>
        <v>-3.295553595221179E-2</v>
      </c>
      <c r="AA45" s="29">
        <f t="shared" si="4"/>
        <v>-3.5910288357780331</v>
      </c>
      <c r="AB45" s="29">
        <f t="shared" si="5"/>
        <v>0.76150457164514762</v>
      </c>
      <c r="AC45" s="29">
        <f t="shared" si="6"/>
        <v>2.6041549497654728</v>
      </c>
      <c r="AD45" s="29">
        <f t="shared" si="7"/>
        <v>5.085853865644367</v>
      </c>
      <c r="AE45" s="29">
        <f t="shared" si="8"/>
        <v>12.336216061547006</v>
      </c>
      <c r="AF45" s="29">
        <f t="shared" si="9"/>
        <v>7.5402826388440474</v>
      </c>
      <c r="AG45" s="29">
        <f t="shared" si="10"/>
        <v>3.2633272183794304</v>
      </c>
      <c r="AH45" s="29">
        <f t="shared" si="11"/>
        <v>-2.558836289748939</v>
      </c>
      <c r="AI45" s="29">
        <f t="shared" si="12"/>
        <v>0.48985479462213277</v>
      </c>
      <c r="AJ45" s="29">
        <f t="shared" si="13"/>
        <v>2.4733165463015609</v>
      </c>
      <c r="AK45" s="29">
        <f t="shared" si="14"/>
        <v>1.4369274475804588</v>
      </c>
      <c r="AL45" s="29">
        <f t="shared" si="15"/>
        <v>0.65798529514783866</v>
      </c>
      <c r="AM45" s="29">
        <f t="shared" si="16"/>
        <v>5.2899476822491067</v>
      </c>
      <c r="AN45" s="29">
        <f t="shared" si="17"/>
        <v>2.3426544579351116</v>
      </c>
      <c r="AO45" s="29">
        <f t="shared" si="18"/>
        <v>1.8356783683991296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.75" x14ac:dyDescent="0.25">
      <c r="A46" s="43">
        <v>42401</v>
      </c>
      <c r="B46" s="31">
        <v>112.65000432675537</v>
      </c>
      <c r="C46" s="31">
        <v>155.10644374381104</v>
      </c>
      <c r="D46" s="31">
        <v>108.74087964767679</v>
      </c>
      <c r="E46" s="31">
        <v>102.54649890059025</v>
      </c>
      <c r="F46" s="31">
        <v>103.6824451748485</v>
      </c>
      <c r="G46" s="31">
        <v>105.59572200915264</v>
      </c>
      <c r="H46" s="31">
        <v>105.53977597703856</v>
      </c>
      <c r="I46" s="31">
        <v>101.24090039054914</v>
      </c>
      <c r="J46" s="31">
        <v>104.2015056950487</v>
      </c>
      <c r="K46" s="31">
        <v>113.42948689063607</v>
      </c>
      <c r="L46" s="31">
        <v>109.62305284768388</v>
      </c>
      <c r="M46" s="31">
        <v>101.45199312971805</v>
      </c>
      <c r="N46" s="31">
        <v>111.18870807280265</v>
      </c>
      <c r="O46" s="31">
        <v>109.52668000678443</v>
      </c>
      <c r="P46" s="31">
        <v>122.80442716131782</v>
      </c>
      <c r="Q46" s="31">
        <v>119.62088400991568</v>
      </c>
      <c r="R46" s="31">
        <v>104.32637883699628</v>
      </c>
      <c r="S46" s="31">
        <v>112.72880356707181</v>
      </c>
      <c r="T46" s="31">
        <v>109.43247987874514</v>
      </c>
      <c r="U46" s="23"/>
      <c r="V46" s="43">
        <v>42401</v>
      </c>
      <c r="W46" s="31">
        <f t="shared" si="0"/>
        <v>2.0604415163541319</v>
      </c>
      <c r="X46" s="31">
        <f t="shared" si="1"/>
        <v>-3.2176339964880611</v>
      </c>
      <c r="Y46" s="31">
        <f t="shared" si="2"/>
        <v>2.4569808418134897</v>
      </c>
      <c r="Z46" s="31">
        <f t="shared" si="3"/>
        <v>0.8361517285290887</v>
      </c>
      <c r="AA46" s="31">
        <f t="shared" si="4"/>
        <v>-3.8225142633350799</v>
      </c>
      <c r="AB46" s="31">
        <f t="shared" si="5"/>
        <v>2.092859482295097</v>
      </c>
      <c r="AC46" s="31">
        <f t="shared" si="6"/>
        <v>0.92180228961684918</v>
      </c>
      <c r="AD46" s="31">
        <f t="shared" si="7"/>
        <v>1.6562354827034653</v>
      </c>
      <c r="AE46" s="31">
        <f t="shared" si="8"/>
        <v>5.8208180580018478</v>
      </c>
      <c r="AF46" s="31">
        <f t="shared" si="9"/>
        <v>5.1450767081562105</v>
      </c>
      <c r="AG46" s="31">
        <f t="shared" si="10"/>
        <v>3.1821347069477923</v>
      </c>
      <c r="AH46" s="31">
        <f t="shared" si="11"/>
        <v>-1.140704196173516</v>
      </c>
      <c r="AI46" s="31">
        <f t="shared" si="12"/>
        <v>-0.64644635559946551</v>
      </c>
      <c r="AJ46" s="31">
        <f t="shared" si="13"/>
        <v>2.1395746323830735</v>
      </c>
      <c r="AK46" s="31">
        <f t="shared" si="14"/>
        <v>2.4616204815623348</v>
      </c>
      <c r="AL46" s="31">
        <f t="shared" si="15"/>
        <v>7.2147455266160563</v>
      </c>
      <c r="AM46" s="31">
        <f t="shared" si="16"/>
        <v>0.52297671038765259</v>
      </c>
      <c r="AN46" s="31">
        <f t="shared" si="17"/>
        <v>4.3983786768797586</v>
      </c>
      <c r="AO46" s="31">
        <f t="shared" si="18"/>
        <v>2.1255527724186578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.75" x14ac:dyDescent="0.25">
      <c r="A47" s="43">
        <v>42430</v>
      </c>
      <c r="B47" s="31">
        <v>120.14231056880767</v>
      </c>
      <c r="C47" s="31">
        <v>156.37406480999331</v>
      </c>
      <c r="D47" s="31">
        <v>111.77861924740616</v>
      </c>
      <c r="E47" s="31">
        <v>108.7181984965475</v>
      </c>
      <c r="F47" s="31">
        <v>100.4179359149156</v>
      </c>
      <c r="G47" s="31">
        <v>108.66831511901782</v>
      </c>
      <c r="H47" s="31">
        <v>107.86477130391042</v>
      </c>
      <c r="I47" s="31">
        <v>114.78026061126782</v>
      </c>
      <c r="J47" s="31">
        <v>105.83341452137732</v>
      </c>
      <c r="K47" s="31">
        <v>124.86865988851454</v>
      </c>
      <c r="L47" s="31">
        <v>110.97441099755022</v>
      </c>
      <c r="M47" s="31">
        <v>104.15891161755313</v>
      </c>
      <c r="N47" s="31">
        <v>115.73554252816926</v>
      </c>
      <c r="O47" s="31">
        <v>110.87917511205269</v>
      </c>
      <c r="P47" s="31">
        <v>122.82390810531162</v>
      </c>
      <c r="Q47" s="31">
        <v>120.84130507263485</v>
      </c>
      <c r="R47" s="31">
        <v>111.29685555105685</v>
      </c>
      <c r="S47" s="31">
        <v>114.83969469859025</v>
      </c>
      <c r="T47" s="31">
        <v>112.95181962174865</v>
      </c>
      <c r="U47" s="23"/>
      <c r="V47" s="43">
        <v>42430</v>
      </c>
      <c r="W47" s="31">
        <f t="shared" si="0"/>
        <v>0.78406181882533588</v>
      </c>
      <c r="X47" s="31">
        <f t="shared" si="1"/>
        <v>-3.8025329196832445</v>
      </c>
      <c r="Y47" s="31">
        <f t="shared" si="2"/>
        <v>-2.4292690902191936</v>
      </c>
      <c r="Z47" s="31">
        <f t="shared" si="3"/>
        <v>-0.72521009923998747</v>
      </c>
      <c r="AA47" s="31">
        <f t="shared" si="4"/>
        <v>-2.394473818441341</v>
      </c>
      <c r="AB47" s="31">
        <f t="shared" si="5"/>
        <v>2.7806981870819811</v>
      </c>
      <c r="AC47" s="31">
        <f t="shared" si="6"/>
        <v>-0.75385458124191018</v>
      </c>
      <c r="AD47" s="31">
        <f t="shared" si="7"/>
        <v>4.6129607308320857</v>
      </c>
      <c r="AE47" s="31">
        <f t="shared" si="8"/>
        <v>2.8503042420688729</v>
      </c>
      <c r="AF47" s="31">
        <f t="shared" si="9"/>
        <v>6.6795550052665646</v>
      </c>
      <c r="AG47" s="31">
        <f t="shared" si="10"/>
        <v>3.1068463998517188</v>
      </c>
      <c r="AH47" s="31">
        <f t="shared" si="11"/>
        <v>-6.5533622389923494</v>
      </c>
      <c r="AI47" s="31">
        <f t="shared" si="12"/>
        <v>-3.6979735881054694</v>
      </c>
      <c r="AJ47" s="31">
        <f t="shared" si="13"/>
        <v>3.0171070355598459</v>
      </c>
      <c r="AK47" s="31">
        <f t="shared" si="14"/>
        <v>0.25365024075856013</v>
      </c>
      <c r="AL47" s="31">
        <f t="shared" si="15"/>
        <v>4.6633180705222088</v>
      </c>
      <c r="AM47" s="31">
        <f t="shared" si="16"/>
        <v>2.5100394489473246</v>
      </c>
      <c r="AN47" s="31">
        <f t="shared" si="17"/>
        <v>4.9925653071647673</v>
      </c>
      <c r="AO47" s="31">
        <f t="shared" si="18"/>
        <v>1.0903426692966178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.75" x14ac:dyDescent="0.25">
      <c r="A48" s="43">
        <v>42461</v>
      </c>
      <c r="B48" s="31">
        <v>111.20669509685942</v>
      </c>
      <c r="C48" s="31">
        <v>128.46729409919465</v>
      </c>
      <c r="D48" s="31">
        <v>114.17925851704317</v>
      </c>
      <c r="E48" s="31">
        <v>113.3952806797747</v>
      </c>
      <c r="F48" s="31">
        <v>103.95596633191536</v>
      </c>
      <c r="G48" s="31">
        <v>111.13346566229229</v>
      </c>
      <c r="H48" s="31">
        <v>112.14716450588504</v>
      </c>
      <c r="I48" s="31">
        <v>109.64599942438397</v>
      </c>
      <c r="J48" s="31">
        <v>108.87997866638143</v>
      </c>
      <c r="K48" s="31">
        <v>116.91802985362982</v>
      </c>
      <c r="L48" s="31">
        <v>111.76717771683917</v>
      </c>
      <c r="M48" s="31">
        <v>111.64482930070753</v>
      </c>
      <c r="N48" s="31">
        <v>115.22840926090541</v>
      </c>
      <c r="O48" s="31">
        <v>108.86651556580047</v>
      </c>
      <c r="P48" s="31">
        <v>107.95319961528985</v>
      </c>
      <c r="Q48" s="31">
        <v>121.41208008848525</v>
      </c>
      <c r="R48" s="31">
        <v>113.14761500388664</v>
      </c>
      <c r="S48" s="31">
        <v>115.19024604616875</v>
      </c>
      <c r="T48" s="31">
        <v>112.28205291445282</v>
      </c>
      <c r="U48" s="23"/>
      <c r="V48" s="43">
        <v>42461</v>
      </c>
      <c r="W48" s="31">
        <f t="shared" si="0"/>
        <v>3.3058743053775714</v>
      </c>
      <c r="X48" s="31">
        <f t="shared" si="1"/>
        <v>-12.231273464604769</v>
      </c>
      <c r="Y48" s="31">
        <f t="shared" si="2"/>
        <v>5.6987024568665703</v>
      </c>
      <c r="Z48" s="31">
        <f t="shared" si="3"/>
        <v>10.423959288742225</v>
      </c>
      <c r="AA48" s="31">
        <f t="shared" si="4"/>
        <v>1.3842718568283487</v>
      </c>
      <c r="AB48" s="31">
        <f t="shared" si="5"/>
        <v>4.3284871246650312</v>
      </c>
      <c r="AC48" s="31">
        <f t="shared" si="6"/>
        <v>3.2542734460104583</v>
      </c>
      <c r="AD48" s="31">
        <f t="shared" si="7"/>
        <v>4.8234132188678842</v>
      </c>
      <c r="AE48" s="31">
        <f t="shared" si="8"/>
        <v>9.9711168729481159</v>
      </c>
      <c r="AF48" s="31">
        <f t="shared" si="9"/>
        <v>8.9120169745290809</v>
      </c>
      <c r="AG48" s="31">
        <f t="shared" si="10"/>
        <v>3.9932466281980652</v>
      </c>
      <c r="AH48" s="31">
        <f t="shared" si="11"/>
        <v>0.78482444311973154</v>
      </c>
      <c r="AI48" s="31">
        <f t="shared" si="12"/>
        <v>2.2890565039382977</v>
      </c>
      <c r="AJ48" s="31">
        <f t="shared" si="13"/>
        <v>1.1524591734022067</v>
      </c>
      <c r="AK48" s="31">
        <f t="shared" si="14"/>
        <v>1.0330244980796692</v>
      </c>
      <c r="AL48" s="31">
        <f t="shared" si="15"/>
        <v>9.7868162053456018</v>
      </c>
      <c r="AM48" s="31">
        <f t="shared" si="16"/>
        <v>3.3047475355481311</v>
      </c>
      <c r="AN48" s="31">
        <f t="shared" si="17"/>
        <v>5.3394691442000948</v>
      </c>
      <c r="AO48" s="31">
        <f t="shared" si="18"/>
        <v>4.2979456618879226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.75" x14ac:dyDescent="0.25">
      <c r="A49" s="43">
        <v>42491</v>
      </c>
      <c r="B49" s="31">
        <v>104.87159013228376</v>
      </c>
      <c r="C49" s="31">
        <v>124.13427675319168</v>
      </c>
      <c r="D49" s="31">
        <v>114.09144190739899</v>
      </c>
      <c r="E49" s="31">
        <v>108.86651311526285</v>
      </c>
      <c r="F49" s="31">
        <v>108.78056526776015</v>
      </c>
      <c r="G49" s="31">
        <v>109.96334767756315</v>
      </c>
      <c r="H49" s="31">
        <v>113.49404029516295</v>
      </c>
      <c r="I49" s="31">
        <v>116.28625142675736</v>
      </c>
      <c r="J49" s="31">
        <v>112.12189221122446</v>
      </c>
      <c r="K49" s="31">
        <v>116.59880201864269</v>
      </c>
      <c r="L49" s="31">
        <v>112.0981547315332</v>
      </c>
      <c r="M49" s="31">
        <v>105.54706362061559</v>
      </c>
      <c r="N49" s="31">
        <v>110.29195969848141</v>
      </c>
      <c r="O49" s="31">
        <v>109.50521285887226</v>
      </c>
      <c r="P49" s="31">
        <v>100.86438648789591</v>
      </c>
      <c r="Q49" s="31">
        <v>119.00082906326175</v>
      </c>
      <c r="R49" s="31">
        <v>113.45274181085077</v>
      </c>
      <c r="S49" s="31">
        <v>113.60285715172951</v>
      </c>
      <c r="T49" s="31">
        <v>111.11464977468185</v>
      </c>
      <c r="U49" s="23"/>
      <c r="V49" s="43">
        <v>42491</v>
      </c>
      <c r="W49" s="31">
        <f t="shared" si="0"/>
        <v>2.5370209470557938</v>
      </c>
      <c r="X49" s="31">
        <f t="shared" si="1"/>
        <v>-14.769415433157164</v>
      </c>
      <c r="Y49" s="31">
        <f t="shared" si="2"/>
        <v>6.1611008122232249</v>
      </c>
      <c r="Z49" s="31">
        <f t="shared" si="3"/>
        <v>9.1392777385005104</v>
      </c>
      <c r="AA49" s="31">
        <f t="shared" si="4"/>
        <v>1.924112832368067</v>
      </c>
      <c r="AB49" s="31">
        <f t="shared" si="5"/>
        <v>4.871421588150568</v>
      </c>
      <c r="AC49" s="31">
        <f t="shared" si="6"/>
        <v>6.4751980245032001</v>
      </c>
      <c r="AD49" s="31">
        <f t="shared" si="7"/>
        <v>2.9153905391393806</v>
      </c>
      <c r="AE49" s="31">
        <f t="shared" si="8"/>
        <v>10.06357797867048</v>
      </c>
      <c r="AF49" s="31">
        <f t="shared" si="9"/>
        <v>9.4555981355702698</v>
      </c>
      <c r="AG49" s="31">
        <f t="shared" si="10"/>
        <v>4.0859588553732209</v>
      </c>
      <c r="AH49" s="31">
        <f t="shared" si="11"/>
        <v>-2.5852972736855548</v>
      </c>
      <c r="AI49" s="31">
        <f t="shared" si="12"/>
        <v>-1.0814634342404332</v>
      </c>
      <c r="AJ49" s="31">
        <f t="shared" si="13"/>
        <v>1.4836596928709014</v>
      </c>
      <c r="AK49" s="31">
        <f t="shared" si="14"/>
        <v>0.54129679758396776</v>
      </c>
      <c r="AL49" s="31">
        <f t="shared" si="15"/>
        <v>3.8481327717302349</v>
      </c>
      <c r="AM49" s="31">
        <f t="shared" si="16"/>
        <v>5.7737767999667113</v>
      </c>
      <c r="AN49" s="31">
        <f t="shared" si="17"/>
        <v>4.7136765107808571</v>
      </c>
      <c r="AO49" s="31">
        <f t="shared" si="18"/>
        <v>4.1660850775416378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.75" x14ac:dyDescent="0.25">
      <c r="A50" s="43">
        <v>42522</v>
      </c>
      <c r="B50" s="31">
        <v>99.534902673506735</v>
      </c>
      <c r="C50" s="31">
        <v>161.45632841216351</v>
      </c>
      <c r="D50" s="31">
        <v>105.45751840105162</v>
      </c>
      <c r="E50" s="31">
        <v>103.10476789400838</v>
      </c>
      <c r="F50" s="31">
        <v>103.73866707161511</v>
      </c>
      <c r="G50" s="31">
        <v>107.90869485147894</v>
      </c>
      <c r="H50" s="31">
        <v>108.9587701384699</v>
      </c>
      <c r="I50" s="31">
        <v>111.73760330703104</v>
      </c>
      <c r="J50" s="31">
        <v>110.17966988154625</v>
      </c>
      <c r="K50" s="31">
        <v>123.94855082825894</v>
      </c>
      <c r="L50" s="31">
        <v>111.97052675755256</v>
      </c>
      <c r="M50" s="31">
        <v>100.65798444652717</v>
      </c>
      <c r="N50" s="31">
        <v>104.97649426017267</v>
      </c>
      <c r="O50" s="31">
        <v>109.69839229468086</v>
      </c>
      <c r="P50" s="31">
        <v>101.15123873813985</v>
      </c>
      <c r="Q50" s="31">
        <v>123.03065193619179</v>
      </c>
      <c r="R50" s="31">
        <v>113.64541433544116</v>
      </c>
      <c r="S50" s="31">
        <v>110.81192900305582</v>
      </c>
      <c r="T50" s="31">
        <v>108.39278168340877</v>
      </c>
      <c r="U50" s="23"/>
      <c r="V50" s="43">
        <v>42522</v>
      </c>
      <c r="W50" s="31">
        <f t="shared" si="0"/>
        <v>3.666237060882267</v>
      </c>
      <c r="X50" s="31">
        <f t="shared" si="1"/>
        <v>19.976321994764731</v>
      </c>
      <c r="Y50" s="31">
        <f t="shared" si="2"/>
        <v>2.6817749728877232</v>
      </c>
      <c r="Z50" s="31">
        <f t="shared" si="3"/>
        <v>5.3134607282142809</v>
      </c>
      <c r="AA50" s="31">
        <f t="shared" si="4"/>
        <v>0.4261862304223456</v>
      </c>
      <c r="AB50" s="31">
        <f t="shared" si="5"/>
        <v>2.2387252706481888</v>
      </c>
      <c r="AC50" s="31">
        <f t="shared" si="6"/>
        <v>3.5859935302518124</v>
      </c>
      <c r="AD50" s="31">
        <f t="shared" si="7"/>
        <v>3.23785894576028</v>
      </c>
      <c r="AE50" s="31">
        <f t="shared" si="8"/>
        <v>3.4755032289372139</v>
      </c>
      <c r="AF50" s="31">
        <f t="shared" si="9"/>
        <v>4.2483942990265859</v>
      </c>
      <c r="AG50" s="31">
        <f t="shared" si="10"/>
        <v>3.7350481539364608</v>
      </c>
      <c r="AH50" s="31">
        <f t="shared" si="11"/>
        <v>-5.5199890993436753</v>
      </c>
      <c r="AI50" s="31">
        <f t="shared" si="12"/>
        <v>-1.4575497935319248</v>
      </c>
      <c r="AJ50" s="31">
        <f t="shared" si="13"/>
        <v>1.2907485151327336</v>
      </c>
      <c r="AK50" s="31">
        <f t="shared" si="14"/>
        <v>0.21072134037392232</v>
      </c>
      <c r="AL50" s="31">
        <f t="shared" si="15"/>
        <v>8.5330420960475664</v>
      </c>
      <c r="AM50" s="31">
        <f t="shared" si="16"/>
        <v>3.1294678679306429</v>
      </c>
      <c r="AN50" s="31">
        <f t="shared" si="17"/>
        <v>0.97706920491667404</v>
      </c>
      <c r="AO50" s="31">
        <f t="shared" si="18"/>
        <v>2.6268976614439339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.75" x14ac:dyDescent="0.25">
      <c r="A51" s="43">
        <v>42552</v>
      </c>
      <c r="B51" s="31">
        <v>99.146688388686741</v>
      </c>
      <c r="C51" s="31">
        <v>124.6477213984749</v>
      </c>
      <c r="D51" s="31">
        <v>108.51634259794655</v>
      </c>
      <c r="E51" s="31">
        <v>105.59249976887318</v>
      </c>
      <c r="F51" s="31">
        <v>106.39992117076058</v>
      </c>
      <c r="G51" s="31">
        <v>107.89225128012336</v>
      </c>
      <c r="H51" s="31">
        <v>108.12035203814929</v>
      </c>
      <c r="I51" s="31">
        <v>125.78777318656826</v>
      </c>
      <c r="J51" s="31">
        <v>108.54248237599691</v>
      </c>
      <c r="K51" s="31">
        <v>116.81594858501268</v>
      </c>
      <c r="L51" s="31">
        <v>112.3000425373904</v>
      </c>
      <c r="M51" s="31">
        <v>104.91176088155466</v>
      </c>
      <c r="N51" s="31">
        <v>104.38322870801323</v>
      </c>
      <c r="O51" s="31">
        <v>109.60129114643007</v>
      </c>
      <c r="P51" s="31">
        <v>110.34649257304599</v>
      </c>
      <c r="Q51" s="31">
        <v>131.1092533498223</v>
      </c>
      <c r="R51" s="31">
        <v>111.73164737735105</v>
      </c>
      <c r="S51" s="31">
        <v>110.16667538658436</v>
      </c>
      <c r="T51" s="31">
        <v>109.34940600364274</v>
      </c>
      <c r="U51" s="23"/>
      <c r="V51" s="43">
        <v>42552</v>
      </c>
      <c r="W51" s="31">
        <f t="shared" si="0"/>
        <v>1.960614181282665</v>
      </c>
      <c r="X51" s="31">
        <f t="shared" si="1"/>
        <v>-20.948288111470163</v>
      </c>
      <c r="Y51" s="31">
        <f t="shared" si="2"/>
        <v>-2.6421462568677612E-2</v>
      </c>
      <c r="Z51" s="31">
        <f t="shared" si="3"/>
        <v>8.6729086196755389</v>
      </c>
      <c r="AA51" s="31">
        <f t="shared" si="4"/>
        <v>3.7173225069050915</v>
      </c>
      <c r="AB51" s="31">
        <f t="shared" si="5"/>
        <v>-0.36928744046835504</v>
      </c>
      <c r="AC51" s="31">
        <f t="shared" si="6"/>
        <v>0.33881335708269944</v>
      </c>
      <c r="AD51" s="31">
        <f t="shared" si="7"/>
        <v>8.7191007707309751</v>
      </c>
      <c r="AE51" s="31">
        <f t="shared" si="8"/>
        <v>-2.6721562503851288</v>
      </c>
      <c r="AF51" s="31">
        <f t="shared" si="9"/>
        <v>7.1990394274957339</v>
      </c>
      <c r="AG51" s="31">
        <f t="shared" si="10"/>
        <v>3.2145491661083696</v>
      </c>
      <c r="AH51" s="31">
        <f t="shared" si="11"/>
        <v>-7.7350588851665947</v>
      </c>
      <c r="AI51" s="31">
        <f t="shared" si="12"/>
        <v>-2.2039279751025447</v>
      </c>
      <c r="AJ51" s="31">
        <f t="shared" si="13"/>
        <v>0.8855926061601167</v>
      </c>
      <c r="AK51" s="31">
        <f t="shared" si="14"/>
        <v>6.9043894384222426E-2</v>
      </c>
      <c r="AL51" s="31">
        <f t="shared" si="15"/>
        <v>5.7104750345318962</v>
      </c>
      <c r="AM51" s="31">
        <f t="shared" si="16"/>
        <v>-2.1737661469322944</v>
      </c>
      <c r="AN51" s="31">
        <f t="shared" si="17"/>
        <v>-2.033210426015458</v>
      </c>
      <c r="AO51" s="31">
        <f t="shared" si="18"/>
        <v>0.59588739020122716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.75" x14ac:dyDescent="0.25">
      <c r="A52" s="43">
        <v>42583</v>
      </c>
      <c r="B52" s="31">
        <v>104.37271039143161</v>
      </c>
      <c r="C52" s="31">
        <v>151.70464074382173</v>
      </c>
      <c r="D52" s="31">
        <v>106.19282627837583</v>
      </c>
      <c r="E52" s="31">
        <v>109.18160367735626</v>
      </c>
      <c r="F52" s="31">
        <v>110.60908496144366</v>
      </c>
      <c r="G52" s="31">
        <v>109.97125090412918</v>
      </c>
      <c r="H52" s="31">
        <v>111.15692251868417</v>
      </c>
      <c r="I52" s="31">
        <v>113.48914621544333</v>
      </c>
      <c r="J52" s="31">
        <v>109.71745417623951</v>
      </c>
      <c r="K52" s="31">
        <v>114.8098021854325</v>
      </c>
      <c r="L52" s="31">
        <v>112.7156122305709</v>
      </c>
      <c r="M52" s="31">
        <v>104.05202799527142</v>
      </c>
      <c r="N52" s="31">
        <v>103.60541411415763</v>
      </c>
      <c r="O52" s="31">
        <v>109.49172496197251</v>
      </c>
      <c r="P52" s="31">
        <v>110.94429048298296</v>
      </c>
      <c r="Q52" s="31">
        <v>129.24987366793061</v>
      </c>
      <c r="R52" s="31">
        <v>115.22783344982705</v>
      </c>
      <c r="S52" s="31">
        <v>112.2702554284878</v>
      </c>
      <c r="T52" s="31">
        <v>110.41425141046324</v>
      </c>
      <c r="U52" s="23"/>
      <c r="V52" s="43">
        <v>42583</v>
      </c>
      <c r="W52" s="31">
        <f t="shared" si="0"/>
        <v>5.5177488988080512</v>
      </c>
      <c r="X52" s="31">
        <f t="shared" si="1"/>
        <v>1.4083486741479874</v>
      </c>
      <c r="Y52" s="31">
        <f t="shared" si="2"/>
        <v>4.7685568387181974</v>
      </c>
      <c r="Z52" s="31">
        <f t="shared" si="3"/>
        <v>13.019199437259175</v>
      </c>
      <c r="AA52" s="31">
        <f t="shared" si="4"/>
        <v>3.0919349010456898</v>
      </c>
      <c r="AB52" s="31">
        <f t="shared" si="5"/>
        <v>0.44860582773299029</v>
      </c>
      <c r="AC52" s="31">
        <f t="shared" si="6"/>
        <v>3.4034422157398723</v>
      </c>
      <c r="AD52" s="31">
        <f t="shared" si="7"/>
        <v>2.8448971687848825</v>
      </c>
      <c r="AE52" s="31">
        <f t="shared" si="8"/>
        <v>-9.5176643069748934E-2</v>
      </c>
      <c r="AF52" s="31">
        <f t="shared" si="9"/>
        <v>6.2924562811809182</v>
      </c>
      <c r="AG52" s="31">
        <f t="shared" si="10"/>
        <v>3.5815280643198406</v>
      </c>
      <c r="AH52" s="31">
        <f t="shared" si="11"/>
        <v>-4.9782434853893704</v>
      </c>
      <c r="AI52" s="31">
        <f t="shared" si="12"/>
        <v>-0.12808204362139008</v>
      </c>
      <c r="AJ52" s="31">
        <f t="shared" si="13"/>
        <v>0.33050159409677349</v>
      </c>
      <c r="AK52" s="31">
        <f t="shared" si="14"/>
        <v>-0.52722740078908714</v>
      </c>
      <c r="AL52" s="31">
        <f t="shared" si="15"/>
        <v>9.0502176798980258</v>
      </c>
      <c r="AM52" s="31">
        <f t="shared" si="16"/>
        <v>4.0012200716043225</v>
      </c>
      <c r="AN52" s="31">
        <f t="shared" si="17"/>
        <v>-5.1457326221495236E-2</v>
      </c>
      <c r="AO52" s="31">
        <f t="shared" si="18"/>
        <v>2.6895922881173533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.75" x14ac:dyDescent="0.25">
      <c r="A53" s="43">
        <v>42614</v>
      </c>
      <c r="B53" s="31">
        <v>100.17592046148984</v>
      </c>
      <c r="C53" s="31">
        <v>126.48269792481211</v>
      </c>
      <c r="D53" s="31">
        <v>103.14686724463452</v>
      </c>
      <c r="E53" s="31">
        <v>116.39437710636365</v>
      </c>
      <c r="F53" s="31">
        <v>106.83903054802165</v>
      </c>
      <c r="G53" s="31">
        <v>111.38853683201677</v>
      </c>
      <c r="H53" s="31">
        <v>112.81573371769268</v>
      </c>
      <c r="I53" s="31">
        <v>112.32738683759798</v>
      </c>
      <c r="J53" s="31">
        <v>113.37239988646189</v>
      </c>
      <c r="K53" s="31">
        <v>131.44833801357419</v>
      </c>
      <c r="L53" s="31">
        <v>112.96757986599624</v>
      </c>
      <c r="M53" s="31">
        <v>100.60710229895609</v>
      </c>
      <c r="N53" s="31">
        <v>106.28317076886178</v>
      </c>
      <c r="O53" s="31">
        <v>110.42943298267954</v>
      </c>
      <c r="P53" s="31">
        <v>104.1219524130332</v>
      </c>
      <c r="Q53" s="31">
        <v>122.30795405840419</v>
      </c>
      <c r="R53" s="31">
        <v>109.84566255794314</v>
      </c>
      <c r="S53" s="31">
        <v>114.33411946132597</v>
      </c>
      <c r="T53" s="31">
        <v>109.80099036413451</v>
      </c>
      <c r="U53" s="23"/>
      <c r="V53" s="43">
        <v>42614</v>
      </c>
      <c r="W53" s="31">
        <f t="shared" si="0"/>
        <v>2.1244240650860178</v>
      </c>
      <c r="X53" s="31">
        <f t="shared" si="1"/>
        <v>-17.269412050955722</v>
      </c>
      <c r="Y53" s="31">
        <f t="shared" si="2"/>
        <v>3.1748719200019195</v>
      </c>
      <c r="Z53" s="31">
        <f t="shared" si="3"/>
        <v>11.853494589040153</v>
      </c>
      <c r="AA53" s="31">
        <f t="shared" si="4"/>
        <v>1.9523206466754743</v>
      </c>
      <c r="AB53" s="31">
        <f t="shared" si="5"/>
        <v>1.6929460180492981</v>
      </c>
      <c r="AC53" s="31">
        <f t="shared" si="6"/>
        <v>2.9700687442436333</v>
      </c>
      <c r="AD53" s="31">
        <f t="shared" si="7"/>
        <v>7.4384413974067485</v>
      </c>
      <c r="AE53" s="31">
        <f t="shared" si="8"/>
        <v>5.5352400751582707</v>
      </c>
      <c r="AF53" s="31">
        <f t="shared" si="9"/>
        <v>12.242345403061066</v>
      </c>
      <c r="AG53" s="31">
        <f t="shared" si="10"/>
        <v>3.8765533018425344</v>
      </c>
      <c r="AH53" s="31">
        <f t="shared" si="11"/>
        <v>-2.4078371880339944</v>
      </c>
      <c r="AI53" s="31">
        <f t="shared" si="12"/>
        <v>1.1355496262795981</v>
      </c>
      <c r="AJ53" s="31">
        <f t="shared" si="13"/>
        <v>0.94075790840990692</v>
      </c>
      <c r="AK53" s="31">
        <f t="shared" si="14"/>
        <v>-0.16470274383166839</v>
      </c>
      <c r="AL53" s="31">
        <f t="shared" si="15"/>
        <v>6.3614428811101504</v>
      </c>
      <c r="AM53" s="31">
        <f t="shared" si="16"/>
        <v>4.2829432339097906</v>
      </c>
      <c r="AN53" s="31">
        <f t="shared" si="17"/>
        <v>3.4009610898587255</v>
      </c>
      <c r="AO53" s="31">
        <f t="shared" si="18"/>
        <v>2.9472561585576216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.75" x14ac:dyDescent="0.25">
      <c r="A54" s="43">
        <v>42644</v>
      </c>
      <c r="B54" s="31">
        <v>97.497827752235949</v>
      </c>
      <c r="C54" s="31">
        <v>117.79960405253033</v>
      </c>
      <c r="D54" s="31">
        <v>106.46384231287571</v>
      </c>
      <c r="E54" s="31">
        <v>110.8056267795408</v>
      </c>
      <c r="F54" s="31">
        <v>117.55462474466509</v>
      </c>
      <c r="G54" s="31">
        <v>113.1368926267232</v>
      </c>
      <c r="H54" s="31">
        <v>114.83174518287932</v>
      </c>
      <c r="I54" s="31">
        <v>124.67785965199533</v>
      </c>
      <c r="J54" s="31">
        <v>109.12545621218661</v>
      </c>
      <c r="K54" s="31">
        <v>120.71354498129386</v>
      </c>
      <c r="L54" s="31">
        <v>114.20043205238761</v>
      </c>
      <c r="M54" s="31">
        <v>108.50828077149812</v>
      </c>
      <c r="N54" s="31">
        <v>111.78184253256468</v>
      </c>
      <c r="O54" s="31">
        <v>110.77257367925006</v>
      </c>
      <c r="P54" s="31">
        <v>90.139732920690491</v>
      </c>
      <c r="Q54" s="31">
        <v>123.25796953804399</v>
      </c>
      <c r="R54" s="31">
        <v>111.47576553663426</v>
      </c>
      <c r="S54" s="31">
        <v>114.40391659115411</v>
      </c>
      <c r="T54" s="31">
        <v>110.43079011592026</v>
      </c>
      <c r="U54" s="23"/>
      <c r="V54" s="43">
        <v>42644</v>
      </c>
      <c r="W54" s="31">
        <f t="shared" si="0"/>
        <v>-0.1045096063266584</v>
      </c>
      <c r="X54" s="31">
        <f t="shared" si="1"/>
        <v>-23.046004400595521</v>
      </c>
      <c r="Y54" s="31">
        <f t="shared" si="2"/>
        <v>1.5756326750495475</v>
      </c>
      <c r="Z54" s="31">
        <f t="shared" si="3"/>
        <v>-4.3284611337911372</v>
      </c>
      <c r="AA54" s="31">
        <f t="shared" si="4"/>
        <v>-2.2970044523523114</v>
      </c>
      <c r="AB54" s="31">
        <f t="shared" si="5"/>
        <v>2.5964802603943582</v>
      </c>
      <c r="AC54" s="31">
        <f t="shared" si="6"/>
        <v>-0.39852312685273716</v>
      </c>
      <c r="AD54" s="31">
        <f t="shared" si="7"/>
        <v>8.1814572821295286</v>
      </c>
      <c r="AE54" s="31">
        <f t="shared" si="8"/>
        <v>-0.16163341792480423</v>
      </c>
      <c r="AF54" s="31">
        <f t="shared" si="9"/>
        <v>7.983977287994918</v>
      </c>
      <c r="AG54" s="31">
        <f t="shared" si="10"/>
        <v>3.9711468519190873</v>
      </c>
      <c r="AH54" s="31">
        <f t="shared" si="11"/>
        <v>0.60448034418915597</v>
      </c>
      <c r="AI54" s="31">
        <f t="shared" si="12"/>
        <v>2.7006724015847539</v>
      </c>
      <c r="AJ54" s="31">
        <f t="shared" si="13"/>
        <v>2.0268164596404432</v>
      </c>
      <c r="AK54" s="31">
        <f t="shared" si="14"/>
        <v>0.14930370371541812</v>
      </c>
      <c r="AL54" s="31">
        <f t="shared" si="15"/>
        <v>11.240926006374934</v>
      </c>
      <c r="AM54" s="31">
        <f t="shared" si="16"/>
        <v>2.9179712664235637</v>
      </c>
      <c r="AN54" s="31">
        <f t="shared" si="17"/>
        <v>4.2411926119647205</v>
      </c>
      <c r="AO54" s="31">
        <f t="shared" si="18"/>
        <v>1.8167567854365814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.75" x14ac:dyDescent="0.25">
      <c r="A55" s="43">
        <v>42675</v>
      </c>
      <c r="B55" s="31">
        <v>107.4955158984715</v>
      </c>
      <c r="C55" s="31">
        <v>134.60146645310596</v>
      </c>
      <c r="D55" s="31">
        <v>113.47416976392198</v>
      </c>
      <c r="E55" s="31">
        <v>122.24010167141158</v>
      </c>
      <c r="F55" s="31">
        <v>124.31250034224689</v>
      </c>
      <c r="G55" s="31">
        <v>117.53995856611731</v>
      </c>
      <c r="H55" s="31">
        <v>119.38675457846277</v>
      </c>
      <c r="I55" s="31">
        <v>118.20427485326434</v>
      </c>
      <c r="J55" s="31">
        <v>114.59699780606478</v>
      </c>
      <c r="K55" s="31">
        <v>132.11887556735789</v>
      </c>
      <c r="L55" s="31">
        <v>115.00293732486131</v>
      </c>
      <c r="M55" s="31">
        <v>113.94688968856639</v>
      </c>
      <c r="N55" s="31">
        <v>115.53919261396641</v>
      </c>
      <c r="O55" s="31">
        <v>111.73208079657559</v>
      </c>
      <c r="P55" s="31">
        <v>87.66608396501573</v>
      </c>
      <c r="Q55" s="31">
        <v>121.76704757741636</v>
      </c>
      <c r="R55" s="31">
        <v>112.22440321771877</v>
      </c>
      <c r="S55" s="31">
        <v>116.68948704929876</v>
      </c>
      <c r="T55" s="31">
        <v>114.99787633463397</v>
      </c>
      <c r="U55" s="23"/>
      <c r="V55" s="43">
        <v>42675</v>
      </c>
      <c r="W55" s="31">
        <f t="shared" si="0"/>
        <v>3.2144903075069635</v>
      </c>
      <c r="X55" s="31">
        <f t="shared" si="1"/>
        <v>-20.138402466404628</v>
      </c>
      <c r="Y55" s="31">
        <f t="shared" si="2"/>
        <v>4.8320637477182231</v>
      </c>
      <c r="Z55" s="31">
        <f t="shared" si="3"/>
        <v>0.88530670690884961</v>
      </c>
      <c r="AA55" s="31">
        <f t="shared" si="4"/>
        <v>-2.193163213867706</v>
      </c>
      <c r="AB55" s="31">
        <f t="shared" si="5"/>
        <v>5.4605590623717717</v>
      </c>
      <c r="AC55" s="31">
        <f t="shared" si="6"/>
        <v>0.11455977048959198</v>
      </c>
      <c r="AD55" s="31">
        <f t="shared" si="7"/>
        <v>3.0464355968338879</v>
      </c>
      <c r="AE55" s="31">
        <f t="shared" si="8"/>
        <v>3.1604705391279566</v>
      </c>
      <c r="AF55" s="31">
        <f t="shared" si="9"/>
        <v>9.4823112006082226</v>
      </c>
      <c r="AG55" s="31">
        <f t="shared" si="10"/>
        <v>4.2597474828845066</v>
      </c>
      <c r="AH55" s="31">
        <f t="shared" si="11"/>
        <v>4.6104037288636164</v>
      </c>
      <c r="AI55" s="31">
        <f t="shared" si="12"/>
        <v>-0.89731304147919388</v>
      </c>
      <c r="AJ55" s="31">
        <f t="shared" si="13"/>
        <v>2.9404703410784236</v>
      </c>
      <c r="AK55" s="31">
        <f t="shared" si="14"/>
        <v>0.60517857522437168</v>
      </c>
      <c r="AL55" s="31">
        <f t="shared" si="15"/>
        <v>-1.207567739494479</v>
      </c>
      <c r="AM55" s="31">
        <f t="shared" si="16"/>
        <v>5.7391728926868666</v>
      </c>
      <c r="AN55" s="31">
        <f t="shared" si="17"/>
        <v>4.7817528103348792</v>
      </c>
      <c r="AO55" s="31">
        <f t="shared" si="18"/>
        <v>3.1900725004175143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.75" x14ac:dyDescent="0.25">
      <c r="A56" s="44">
        <v>42705</v>
      </c>
      <c r="B56" s="33">
        <v>112.92719262155764</v>
      </c>
      <c r="C56" s="33">
        <v>159.00491955067869</v>
      </c>
      <c r="D56" s="33">
        <v>121.54380926480762</v>
      </c>
      <c r="E56" s="33">
        <v>122.36466226165781</v>
      </c>
      <c r="F56" s="33">
        <v>118.75751290564904</v>
      </c>
      <c r="G56" s="33">
        <v>119.63123275487362</v>
      </c>
      <c r="H56" s="33">
        <v>127.69837614194371</v>
      </c>
      <c r="I56" s="33">
        <v>140.90189981974964</v>
      </c>
      <c r="J56" s="33">
        <v>138.07778606398054</v>
      </c>
      <c r="K56" s="33">
        <v>129.35424923575684</v>
      </c>
      <c r="L56" s="33">
        <v>116.62765880221369</v>
      </c>
      <c r="M56" s="33">
        <v>128.40253317322129</v>
      </c>
      <c r="N56" s="33">
        <v>132.85010634674822</v>
      </c>
      <c r="O56" s="33">
        <v>112.83202772801327</v>
      </c>
      <c r="P56" s="33">
        <v>97.666266409993156</v>
      </c>
      <c r="Q56" s="33">
        <v>124.08466764528879</v>
      </c>
      <c r="R56" s="33">
        <v>109.26691679511318</v>
      </c>
      <c r="S56" s="33">
        <v>120.26304930563518</v>
      </c>
      <c r="T56" s="33">
        <v>120.64223403002407</v>
      </c>
      <c r="U56" s="23"/>
      <c r="V56" s="44">
        <v>42705</v>
      </c>
      <c r="W56" s="33">
        <f t="shared" si="0"/>
        <v>2.3016165921897311</v>
      </c>
      <c r="X56" s="33">
        <f t="shared" si="1"/>
        <v>18.135625727947229</v>
      </c>
      <c r="Y56" s="33">
        <f t="shared" si="2"/>
        <v>4.4590456139169845</v>
      </c>
      <c r="Z56" s="33">
        <f t="shared" si="3"/>
        <v>-3.8940701239308879</v>
      </c>
      <c r="AA56" s="33">
        <f t="shared" si="4"/>
        <v>-0.85854182361974551</v>
      </c>
      <c r="AB56" s="33">
        <f t="shared" si="5"/>
        <v>7.7964671673684762</v>
      </c>
      <c r="AC56" s="33">
        <f t="shared" si="6"/>
        <v>3.3534068004506423</v>
      </c>
      <c r="AD56" s="33">
        <f t="shared" si="7"/>
        <v>5.2789010884414722</v>
      </c>
      <c r="AE56" s="33">
        <f t="shared" si="8"/>
        <v>5.6333858404869659</v>
      </c>
      <c r="AF56" s="33">
        <f t="shared" si="9"/>
        <v>4.6436582400376665</v>
      </c>
      <c r="AG56" s="33">
        <f t="shared" si="10"/>
        <v>4.976286855236097</v>
      </c>
      <c r="AH56" s="33">
        <f t="shared" si="11"/>
        <v>7.4881134913737526</v>
      </c>
      <c r="AI56" s="33">
        <f t="shared" si="12"/>
        <v>7.3218565661167503</v>
      </c>
      <c r="AJ56" s="33">
        <f t="shared" si="13"/>
        <v>3.8700423879411119</v>
      </c>
      <c r="AK56" s="33">
        <f t="shared" si="14"/>
        <v>0.68607708733662776</v>
      </c>
      <c r="AL56" s="33">
        <f t="shared" si="15"/>
        <v>2.7712548088912428</v>
      </c>
      <c r="AM56" s="33">
        <f t="shared" si="16"/>
        <v>4.1122808123579659</v>
      </c>
      <c r="AN56" s="33">
        <f t="shared" si="17"/>
        <v>6.220689269849828</v>
      </c>
      <c r="AO56" s="33">
        <f t="shared" si="18"/>
        <v>4.6919774575753763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.75" x14ac:dyDescent="0.25">
      <c r="A57" s="45">
        <v>42736</v>
      </c>
      <c r="B57" s="35">
        <v>115.18662547240369</v>
      </c>
      <c r="C57" s="35">
        <v>151.1763154408487</v>
      </c>
      <c r="D57" s="35">
        <v>115.85190729831527</v>
      </c>
      <c r="E57" s="35">
        <v>116.97935290989076</v>
      </c>
      <c r="F57" s="35">
        <v>107.13567407018049</v>
      </c>
      <c r="G57" s="35">
        <v>114.57411046276613</v>
      </c>
      <c r="H57" s="35">
        <v>116.97811334138127</v>
      </c>
      <c r="I57" s="35">
        <v>112.49702411262959</v>
      </c>
      <c r="J57" s="35">
        <v>113.52140490002071</v>
      </c>
      <c r="K57" s="35">
        <v>139.76974426368642</v>
      </c>
      <c r="L57" s="35">
        <v>114.6301931656548</v>
      </c>
      <c r="M57" s="35">
        <v>107.8249455526209</v>
      </c>
      <c r="N57" s="35">
        <v>113.1923019569483</v>
      </c>
      <c r="O57" s="35">
        <v>109.75016356313046</v>
      </c>
      <c r="P57" s="35">
        <v>106.01656003644298</v>
      </c>
      <c r="Q57" s="35">
        <v>120.19260182261561</v>
      </c>
      <c r="R57" s="35">
        <v>113.56534217445746</v>
      </c>
      <c r="S57" s="35">
        <v>119.41112050651172</v>
      </c>
      <c r="T57" s="35">
        <v>115.40782578900496</v>
      </c>
      <c r="U57" s="23"/>
      <c r="V57" s="45">
        <v>42736</v>
      </c>
      <c r="W57" s="35">
        <f t="shared" si="0"/>
        <v>3.634591869479479</v>
      </c>
      <c r="X57" s="35">
        <f t="shared" si="1"/>
        <v>18.019594300800421</v>
      </c>
      <c r="Y57" s="35">
        <f t="shared" si="2"/>
        <v>4.1836255459920579</v>
      </c>
      <c r="Z57" s="35">
        <f t="shared" si="3"/>
        <v>4.8763815933211987</v>
      </c>
      <c r="AA57" s="35">
        <f t="shared" si="4"/>
        <v>6.2822874929370016</v>
      </c>
      <c r="AB57" s="35">
        <f t="shared" si="5"/>
        <v>6.9798560695066243</v>
      </c>
      <c r="AC57" s="35">
        <f t="shared" si="6"/>
        <v>9.0774945171638421</v>
      </c>
      <c r="AD57" s="35">
        <f t="shared" si="7"/>
        <v>2.7860673771886724</v>
      </c>
      <c r="AE57" s="35">
        <f t="shared" si="8"/>
        <v>3.7627369002703119</v>
      </c>
      <c r="AF57" s="35">
        <f t="shared" si="9"/>
        <v>10.969232089466246</v>
      </c>
      <c r="AG57" s="35">
        <f t="shared" si="10"/>
        <v>4.5442932085969687</v>
      </c>
      <c r="AH57" s="35">
        <f t="shared" si="11"/>
        <v>3.9486915637260154</v>
      </c>
      <c r="AI57" s="35">
        <f t="shared" si="12"/>
        <v>4.3923726834719901E-2</v>
      </c>
      <c r="AJ57" s="35">
        <f t="shared" si="13"/>
        <v>2.8304367767457421</v>
      </c>
      <c r="AK57" s="35">
        <f t="shared" si="14"/>
        <v>1.4521707804466644</v>
      </c>
      <c r="AL57" s="35">
        <f t="shared" si="15"/>
        <v>6.1305294872203007</v>
      </c>
      <c r="AM57" s="35">
        <f t="shared" si="16"/>
        <v>8.4810753028709058</v>
      </c>
      <c r="AN57" s="35">
        <f t="shared" si="17"/>
        <v>5.4035523947520971</v>
      </c>
      <c r="AO57" s="35">
        <f t="shared" si="18"/>
        <v>5.1630934177890282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.75" x14ac:dyDescent="0.25">
      <c r="A58" s="40">
        <v>42767</v>
      </c>
      <c r="B58" s="27">
        <v>119.23200939685545</v>
      </c>
      <c r="C58" s="27">
        <v>132.66275762276055</v>
      </c>
      <c r="D58" s="27">
        <v>113.1067645723553</v>
      </c>
      <c r="E58" s="27">
        <v>109.93060331171785</v>
      </c>
      <c r="F58" s="27">
        <v>108.44126867933277</v>
      </c>
      <c r="G58" s="27">
        <v>111.25866674733423</v>
      </c>
      <c r="H58" s="27">
        <v>113.08574638292612</v>
      </c>
      <c r="I58" s="27">
        <v>104.81719529005557</v>
      </c>
      <c r="J58" s="27">
        <v>110.26208758142698</v>
      </c>
      <c r="K58" s="27">
        <v>121.53972348214739</v>
      </c>
      <c r="L58" s="27">
        <v>114.13240326431669</v>
      </c>
      <c r="M58" s="27">
        <v>109.04606237368851</v>
      </c>
      <c r="N58" s="27">
        <v>113.5747987995174</v>
      </c>
      <c r="O58" s="27">
        <v>114.24979790254663</v>
      </c>
      <c r="P58" s="27">
        <v>124.5633640196229</v>
      </c>
      <c r="Q58" s="27">
        <v>121.87245134463828</v>
      </c>
      <c r="R58" s="27">
        <v>111.00877603860884</v>
      </c>
      <c r="S58" s="27">
        <v>116.41692606132619</v>
      </c>
      <c r="T58" s="27">
        <v>114.3107687094772</v>
      </c>
      <c r="U58" s="23"/>
      <c r="V58" s="40">
        <v>42767</v>
      </c>
      <c r="W58" s="27">
        <f t="shared" si="0"/>
        <v>5.8428804414495659</v>
      </c>
      <c r="X58" s="27">
        <f t="shared" si="1"/>
        <v>-14.469860554678618</v>
      </c>
      <c r="Y58" s="27">
        <f t="shared" si="2"/>
        <v>4.014943541770208</v>
      </c>
      <c r="Z58" s="27">
        <f t="shared" si="3"/>
        <v>7.200737704644439</v>
      </c>
      <c r="AA58" s="27">
        <f t="shared" si="4"/>
        <v>4.5898064001664665</v>
      </c>
      <c r="AB58" s="27">
        <f t="shared" si="5"/>
        <v>5.3628543187485889</v>
      </c>
      <c r="AC58" s="27">
        <f t="shared" si="6"/>
        <v>7.1498829100502093</v>
      </c>
      <c r="AD58" s="27">
        <f t="shared" si="7"/>
        <v>3.5324605823441146</v>
      </c>
      <c r="AE58" s="27">
        <f t="shared" si="8"/>
        <v>5.8162133511917773</v>
      </c>
      <c r="AF58" s="27">
        <f t="shared" si="9"/>
        <v>7.1500249307579793</v>
      </c>
      <c r="AG58" s="27">
        <f t="shared" si="10"/>
        <v>4.1135055989531111</v>
      </c>
      <c r="AH58" s="27">
        <f t="shared" si="11"/>
        <v>7.4853820114313407</v>
      </c>
      <c r="AI58" s="27">
        <f t="shared" si="12"/>
        <v>2.1459829582266536</v>
      </c>
      <c r="AJ58" s="27">
        <f t="shared" si="13"/>
        <v>4.3122989717844433</v>
      </c>
      <c r="AK58" s="27">
        <f t="shared" si="14"/>
        <v>1.4323073678724256</v>
      </c>
      <c r="AL58" s="27">
        <f t="shared" si="15"/>
        <v>1.8822527131098212</v>
      </c>
      <c r="AM58" s="27">
        <f t="shared" si="16"/>
        <v>6.4052805015435155</v>
      </c>
      <c r="AN58" s="27">
        <f t="shared" si="17"/>
        <v>3.271677138008485</v>
      </c>
      <c r="AO58" s="27">
        <f t="shared" si="18"/>
        <v>4.4578070753192804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.75" x14ac:dyDescent="0.25">
      <c r="A59" s="40">
        <v>42795</v>
      </c>
      <c r="B59" s="27">
        <v>125.29607280534414</v>
      </c>
      <c r="C59" s="27">
        <v>143.17359809433981</v>
      </c>
      <c r="D59" s="27">
        <v>119.64090623492528</v>
      </c>
      <c r="E59" s="27">
        <v>115.81254540427672</v>
      </c>
      <c r="F59" s="27">
        <v>103.97624877446188</v>
      </c>
      <c r="G59" s="27">
        <v>112.68380018879292</v>
      </c>
      <c r="H59" s="27">
        <v>116.56451479524333</v>
      </c>
      <c r="I59" s="27">
        <v>115.9232083914455</v>
      </c>
      <c r="J59" s="27">
        <v>116.89714832711603</v>
      </c>
      <c r="K59" s="27">
        <v>124.73028567433987</v>
      </c>
      <c r="L59" s="27">
        <v>115.41066369910915</v>
      </c>
      <c r="M59" s="27">
        <v>114.63359895007247</v>
      </c>
      <c r="N59" s="27">
        <v>120.43705712607485</v>
      </c>
      <c r="O59" s="27">
        <v>114.7072213309672</v>
      </c>
      <c r="P59" s="27">
        <v>125.61909084066922</v>
      </c>
      <c r="Q59" s="27">
        <v>126.6764124079718</v>
      </c>
      <c r="R59" s="27">
        <v>121.1557529130688</v>
      </c>
      <c r="S59" s="27">
        <v>117.85034768417471</v>
      </c>
      <c r="T59" s="27">
        <v>118.07939536305105</v>
      </c>
      <c r="U59" s="23"/>
      <c r="V59" s="40">
        <v>42795</v>
      </c>
      <c r="W59" s="27">
        <f t="shared" si="0"/>
        <v>4.2897145994081853</v>
      </c>
      <c r="X59" s="27">
        <f t="shared" si="1"/>
        <v>-8.4415959460368981</v>
      </c>
      <c r="Y59" s="27">
        <f t="shared" si="2"/>
        <v>7.0338022069471577</v>
      </c>
      <c r="Z59" s="27">
        <f t="shared" si="3"/>
        <v>6.5254456069326068</v>
      </c>
      <c r="AA59" s="27">
        <f t="shared" si="4"/>
        <v>3.5435032866650857</v>
      </c>
      <c r="AB59" s="27">
        <f t="shared" si="5"/>
        <v>3.6951756042018076</v>
      </c>
      <c r="AC59" s="27">
        <f t="shared" si="6"/>
        <v>8.0654168976275571</v>
      </c>
      <c r="AD59" s="27">
        <f t="shared" si="7"/>
        <v>0.9957703302735581</v>
      </c>
      <c r="AE59" s="27">
        <f t="shared" si="8"/>
        <v>10.453913686687244</v>
      </c>
      <c r="AF59" s="27">
        <f t="shared" si="9"/>
        <v>-0.11081580782416722</v>
      </c>
      <c r="AG59" s="27">
        <f t="shared" si="10"/>
        <v>3.9975456158599201</v>
      </c>
      <c r="AH59" s="27">
        <f t="shared" si="11"/>
        <v>10.056448526439965</v>
      </c>
      <c r="AI59" s="27">
        <f t="shared" si="12"/>
        <v>4.0622910604676719</v>
      </c>
      <c r="AJ59" s="27">
        <f t="shared" si="13"/>
        <v>3.4524483204767336</v>
      </c>
      <c r="AK59" s="27">
        <f t="shared" si="14"/>
        <v>2.2757643674397201</v>
      </c>
      <c r="AL59" s="27">
        <f t="shared" si="15"/>
        <v>4.8287357802281292</v>
      </c>
      <c r="AM59" s="27">
        <f t="shared" si="16"/>
        <v>8.8581993742754292</v>
      </c>
      <c r="AN59" s="27">
        <f t="shared" si="17"/>
        <v>2.6216135400623131</v>
      </c>
      <c r="AO59" s="27">
        <f t="shared" si="18"/>
        <v>4.5396132248896492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.75" x14ac:dyDescent="0.25">
      <c r="A60" s="40">
        <v>42826</v>
      </c>
      <c r="B60" s="27">
        <v>112.53099697954251</v>
      </c>
      <c r="C60" s="27">
        <v>116.55215267568745</v>
      </c>
      <c r="D60" s="27">
        <v>114.57821593796206</v>
      </c>
      <c r="E60" s="27">
        <v>110.04488092391732</v>
      </c>
      <c r="F60" s="27">
        <v>106.3045639075451</v>
      </c>
      <c r="G60" s="27">
        <v>112.65493719723769</v>
      </c>
      <c r="H60" s="27">
        <v>116.6022472742395</v>
      </c>
      <c r="I60" s="27">
        <v>125.02166260314984</v>
      </c>
      <c r="J60" s="27">
        <v>111.12810402811309</v>
      </c>
      <c r="K60" s="27">
        <v>126.21384573588256</v>
      </c>
      <c r="L60" s="27">
        <v>115.76975560289155</v>
      </c>
      <c r="M60" s="27">
        <v>117.06966563578818</v>
      </c>
      <c r="N60" s="27">
        <v>115.17348846168247</v>
      </c>
      <c r="O60" s="27">
        <v>113.63815288484055</v>
      </c>
      <c r="P60" s="27">
        <v>110.00634833190153</v>
      </c>
      <c r="Q60" s="27">
        <v>120.35760116123357</v>
      </c>
      <c r="R60" s="27">
        <v>116.06010821168222</v>
      </c>
      <c r="S60" s="27">
        <v>118.11710304359013</v>
      </c>
      <c r="T60" s="27">
        <v>114.6854792289064</v>
      </c>
      <c r="U60" s="23"/>
      <c r="V60" s="40">
        <v>42826</v>
      </c>
      <c r="W60" s="27">
        <f t="shared" si="0"/>
        <v>1.1908472610661107</v>
      </c>
      <c r="X60" s="27">
        <f t="shared" si="1"/>
        <v>-9.2748442372476916</v>
      </c>
      <c r="Y60" s="27">
        <f t="shared" si="2"/>
        <v>0.34941321751476551</v>
      </c>
      <c r="Z60" s="27">
        <f t="shared" si="3"/>
        <v>-2.9546201003892065</v>
      </c>
      <c r="AA60" s="27">
        <f t="shared" si="4"/>
        <v>2.2592234563344249</v>
      </c>
      <c r="AB60" s="27">
        <f t="shared" si="5"/>
        <v>1.3690489411792157</v>
      </c>
      <c r="AC60" s="27">
        <f t="shared" si="6"/>
        <v>3.9725326877262859</v>
      </c>
      <c r="AD60" s="27">
        <f t="shared" si="7"/>
        <v>14.023004267811416</v>
      </c>
      <c r="AE60" s="27">
        <f t="shared" si="8"/>
        <v>2.0647738815417398</v>
      </c>
      <c r="AF60" s="27">
        <f t="shared" si="9"/>
        <v>7.9507120449174664</v>
      </c>
      <c r="AG60" s="27">
        <f t="shared" si="10"/>
        <v>3.5811746953053216</v>
      </c>
      <c r="AH60" s="27">
        <f t="shared" si="11"/>
        <v>4.8590126108475999</v>
      </c>
      <c r="AI60" s="27">
        <f t="shared" si="12"/>
        <v>-4.7662550906679257E-2</v>
      </c>
      <c r="AJ60" s="27">
        <f t="shared" si="13"/>
        <v>4.3830164805412863</v>
      </c>
      <c r="AK60" s="27">
        <f t="shared" si="14"/>
        <v>1.9018877846404223</v>
      </c>
      <c r="AL60" s="27">
        <f t="shared" si="15"/>
        <v>-0.86851236424182332</v>
      </c>
      <c r="AM60" s="27">
        <f t="shared" si="16"/>
        <v>2.5740650456446161</v>
      </c>
      <c r="AN60" s="27">
        <f t="shared" si="17"/>
        <v>2.540889613386426</v>
      </c>
      <c r="AO60" s="27">
        <f t="shared" si="18"/>
        <v>2.1405258027164393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.75" x14ac:dyDescent="0.25">
      <c r="A61" s="40">
        <v>42856</v>
      </c>
      <c r="B61" s="27">
        <v>107.46137831605202</v>
      </c>
      <c r="C61" s="27">
        <v>178.30007370937582</v>
      </c>
      <c r="D61" s="27">
        <v>112.78478845695714</v>
      </c>
      <c r="E61" s="27">
        <v>107.6878515323462</v>
      </c>
      <c r="F61" s="27">
        <v>111.51887384792248</v>
      </c>
      <c r="G61" s="27">
        <v>110.69318993782939</v>
      </c>
      <c r="H61" s="27">
        <v>114.44371985186076</v>
      </c>
      <c r="I61" s="27">
        <v>119.155630867608</v>
      </c>
      <c r="J61" s="27">
        <v>114.54983084544514</v>
      </c>
      <c r="K61" s="27">
        <v>123.82316179397482</v>
      </c>
      <c r="L61" s="27">
        <v>115.89709509875969</v>
      </c>
      <c r="M61" s="27">
        <v>110.78349791712813</v>
      </c>
      <c r="N61" s="27">
        <v>112.21092966611954</v>
      </c>
      <c r="O61" s="27">
        <v>113.03829252061735</v>
      </c>
      <c r="P61" s="27">
        <v>102.7829517413344</v>
      </c>
      <c r="Q61" s="27">
        <v>132.57408734024332</v>
      </c>
      <c r="R61" s="27">
        <v>118.16056413677235</v>
      </c>
      <c r="S61" s="27">
        <v>116.25768750473816</v>
      </c>
      <c r="T61" s="27">
        <v>113.71898358603956</v>
      </c>
      <c r="U61" s="23"/>
      <c r="V61" s="40">
        <v>42856</v>
      </c>
      <c r="W61" s="27">
        <f t="shared" si="0"/>
        <v>2.4694849963670151</v>
      </c>
      <c r="X61" s="27">
        <f t="shared" si="1"/>
        <v>43.634843149631052</v>
      </c>
      <c r="Y61" s="27">
        <f t="shared" si="2"/>
        <v>-1.1452685921020844</v>
      </c>
      <c r="Z61" s="27">
        <f t="shared" si="3"/>
        <v>-1.0826667899877833</v>
      </c>
      <c r="AA61" s="27">
        <f t="shared" si="4"/>
        <v>2.5172773954815142</v>
      </c>
      <c r="AB61" s="27">
        <f t="shared" si="5"/>
        <v>0.6637141153671422</v>
      </c>
      <c r="AC61" s="27">
        <f t="shared" si="6"/>
        <v>0.83676601364088299</v>
      </c>
      <c r="AD61" s="27">
        <f t="shared" si="7"/>
        <v>2.4675139198703278</v>
      </c>
      <c r="AE61" s="27">
        <f t="shared" si="8"/>
        <v>2.1654456469988332</v>
      </c>
      <c r="AF61" s="27">
        <f t="shared" si="9"/>
        <v>6.1959125224777551</v>
      </c>
      <c r="AG61" s="27">
        <f t="shared" si="10"/>
        <v>3.3889410368303459</v>
      </c>
      <c r="AH61" s="27">
        <f t="shared" si="11"/>
        <v>4.9612316220702013</v>
      </c>
      <c r="AI61" s="27">
        <f t="shared" si="12"/>
        <v>1.7399001458349801</v>
      </c>
      <c r="AJ61" s="27">
        <f t="shared" si="13"/>
        <v>3.2264031725123914</v>
      </c>
      <c r="AK61" s="27">
        <f t="shared" si="14"/>
        <v>1.9021235544507249</v>
      </c>
      <c r="AL61" s="27">
        <f t="shared" si="15"/>
        <v>11.406019927614054</v>
      </c>
      <c r="AM61" s="27">
        <f t="shared" si="16"/>
        <v>4.1495888515153752</v>
      </c>
      <c r="AN61" s="27">
        <f t="shared" si="17"/>
        <v>2.336939773849906</v>
      </c>
      <c r="AO61" s="27">
        <f t="shared" si="18"/>
        <v>2.3438257841236663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.75" x14ac:dyDescent="0.25">
      <c r="A62" s="40">
        <v>42887</v>
      </c>
      <c r="B62" s="27">
        <v>103.43605872802642</v>
      </c>
      <c r="C62" s="27">
        <v>83.056233674939563</v>
      </c>
      <c r="D62" s="27">
        <v>110.5062273719056</v>
      </c>
      <c r="E62" s="27">
        <v>117.00943451708116</v>
      </c>
      <c r="F62" s="27">
        <v>107.86155397882439</v>
      </c>
      <c r="G62" s="27">
        <v>109.84322335829043</v>
      </c>
      <c r="H62" s="27">
        <v>112.11852258012983</v>
      </c>
      <c r="I62" s="27">
        <v>120.38802117230379</v>
      </c>
      <c r="J62" s="27">
        <v>115.06477202461826</v>
      </c>
      <c r="K62" s="27">
        <v>123.78356205431342</v>
      </c>
      <c r="L62" s="27">
        <v>116.04705933461082</v>
      </c>
      <c r="M62" s="27">
        <v>106.15976492479885</v>
      </c>
      <c r="N62" s="27">
        <v>108.66077615070907</v>
      </c>
      <c r="O62" s="27">
        <v>113.30672849987609</v>
      </c>
      <c r="P62" s="27">
        <v>102.82405804498885</v>
      </c>
      <c r="Q62" s="27">
        <v>126.08309688261456</v>
      </c>
      <c r="R62" s="27">
        <v>116.34747993135558</v>
      </c>
      <c r="S62" s="27">
        <v>116.17803065898468</v>
      </c>
      <c r="T62" s="27">
        <v>111.64290454637081</v>
      </c>
      <c r="U62" s="23"/>
      <c r="V62" s="40">
        <v>42887</v>
      </c>
      <c r="W62" s="27">
        <f t="shared" si="0"/>
        <v>3.9193850094134461</v>
      </c>
      <c r="X62" s="27">
        <f t="shared" si="1"/>
        <v>-48.558081004471532</v>
      </c>
      <c r="Y62" s="27">
        <f t="shared" si="2"/>
        <v>4.7874338856086922</v>
      </c>
      <c r="Z62" s="27">
        <f t="shared" si="3"/>
        <v>13.485958900917922</v>
      </c>
      <c r="AA62" s="27">
        <f t="shared" si="4"/>
        <v>3.9743010235162188</v>
      </c>
      <c r="AB62" s="27">
        <f t="shared" si="5"/>
        <v>1.7927457184743929</v>
      </c>
      <c r="AC62" s="27">
        <f t="shared" si="6"/>
        <v>2.8999523743195539</v>
      </c>
      <c r="AD62" s="27">
        <f t="shared" si="7"/>
        <v>7.7417249066129159</v>
      </c>
      <c r="AE62" s="27">
        <f t="shared" si="8"/>
        <v>4.4337600106480295</v>
      </c>
      <c r="AF62" s="27">
        <f t="shared" si="9"/>
        <v>-0.13311069217269278</v>
      </c>
      <c r="AG62" s="27">
        <f t="shared" si="10"/>
        <v>3.6407192991822654</v>
      </c>
      <c r="AH62" s="27">
        <f t="shared" si="11"/>
        <v>5.465816257422091</v>
      </c>
      <c r="AI62" s="27">
        <f t="shared" si="12"/>
        <v>3.5096255752314391</v>
      </c>
      <c r="AJ62" s="27">
        <f t="shared" si="13"/>
        <v>3.2893246014966451</v>
      </c>
      <c r="AK62" s="27">
        <f t="shared" si="14"/>
        <v>1.6537803468522867</v>
      </c>
      <c r="AL62" s="27">
        <f t="shared" si="15"/>
        <v>2.4810442750525965</v>
      </c>
      <c r="AM62" s="27">
        <f t="shared" si="16"/>
        <v>2.3776283554555562</v>
      </c>
      <c r="AN62" s="27">
        <f t="shared" si="17"/>
        <v>4.8425306771628271</v>
      </c>
      <c r="AO62" s="27">
        <f t="shared" si="18"/>
        <v>2.9984679906591225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.75" x14ac:dyDescent="0.25">
      <c r="A63" s="40">
        <v>42917</v>
      </c>
      <c r="B63" s="27">
        <v>103.49479452182554</v>
      </c>
      <c r="C63" s="27">
        <v>60.779248027085885</v>
      </c>
      <c r="D63" s="27">
        <v>113.49076865502093</v>
      </c>
      <c r="E63" s="27">
        <v>118.33795640942836</v>
      </c>
      <c r="F63" s="27">
        <v>115.82158950069726</v>
      </c>
      <c r="G63" s="27">
        <v>111.58917819383177</v>
      </c>
      <c r="H63" s="27">
        <v>111.44987786699468</v>
      </c>
      <c r="I63" s="27">
        <v>131.41777821106282</v>
      </c>
      <c r="J63" s="27">
        <v>117.32696594714696</v>
      </c>
      <c r="K63" s="27">
        <v>125.83348464486789</v>
      </c>
      <c r="L63" s="27">
        <v>116.79316776229916</v>
      </c>
      <c r="M63" s="27">
        <v>110.42297850485991</v>
      </c>
      <c r="N63" s="27">
        <v>107.58300183740974</v>
      </c>
      <c r="O63" s="27">
        <v>113.93815243711188</v>
      </c>
      <c r="P63" s="27">
        <v>111.90895601285703</v>
      </c>
      <c r="Q63" s="27">
        <v>128.74735567736565</v>
      </c>
      <c r="R63" s="27">
        <v>115.98684365748417</v>
      </c>
      <c r="S63" s="27">
        <v>117.36979921157382</v>
      </c>
      <c r="T63" s="27">
        <v>113.83625815180402</v>
      </c>
      <c r="U63" s="23"/>
      <c r="V63" s="40">
        <v>42917</v>
      </c>
      <c r="W63" s="27">
        <f t="shared" si="0"/>
        <v>4.3855283558164331</v>
      </c>
      <c r="X63" s="27">
        <f t="shared" si="1"/>
        <v>-51.23918243736982</v>
      </c>
      <c r="Y63" s="27">
        <f t="shared" si="2"/>
        <v>4.5840340155073704</v>
      </c>
      <c r="Z63" s="27">
        <f t="shared" si="3"/>
        <v>12.070418513107612</v>
      </c>
      <c r="AA63" s="27">
        <f t="shared" si="4"/>
        <v>8.8549579983390174</v>
      </c>
      <c r="AB63" s="27">
        <f t="shared" si="5"/>
        <v>3.4264990023333439</v>
      </c>
      <c r="AC63" s="27">
        <f t="shared" si="6"/>
        <v>3.0794626229764646</v>
      </c>
      <c r="AD63" s="27">
        <f t="shared" si="7"/>
        <v>4.475796718449061</v>
      </c>
      <c r="AE63" s="27">
        <f t="shared" si="8"/>
        <v>8.093129417033353</v>
      </c>
      <c r="AF63" s="27">
        <f t="shared" si="9"/>
        <v>7.7194391425865234</v>
      </c>
      <c r="AG63" s="27">
        <f t="shared" si="10"/>
        <v>4.0010004657057721</v>
      </c>
      <c r="AH63" s="27">
        <f t="shared" si="11"/>
        <v>5.2531933283699317</v>
      </c>
      <c r="AI63" s="27">
        <f t="shared" si="12"/>
        <v>3.0654092319246899</v>
      </c>
      <c r="AJ63" s="27">
        <f t="shared" si="13"/>
        <v>3.9569436138189786</v>
      </c>
      <c r="AK63" s="27">
        <f t="shared" si="14"/>
        <v>1.4159611269716947</v>
      </c>
      <c r="AL63" s="27">
        <f t="shared" si="15"/>
        <v>-1.8014729030259105</v>
      </c>
      <c r="AM63" s="27">
        <f t="shared" si="16"/>
        <v>3.8084073581785276</v>
      </c>
      <c r="AN63" s="27">
        <f t="shared" si="17"/>
        <v>6.5383872207390112</v>
      </c>
      <c r="AO63" s="27">
        <f t="shared" si="18"/>
        <v>4.1032249850646849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.75" x14ac:dyDescent="0.25">
      <c r="A64" s="40">
        <v>42948</v>
      </c>
      <c r="B64" s="27">
        <v>106.77084702504325</v>
      </c>
      <c r="C64" s="27">
        <v>65.151529185536305</v>
      </c>
      <c r="D64" s="27">
        <v>109.23780218336768</v>
      </c>
      <c r="E64" s="27">
        <v>118.87993560384197</v>
      </c>
      <c r="F64" s="27">
        <v>121.78667042098991</v>
      </c>
      <c r="G64" s="27">
        <v>113.9421693864374</v>
      </c>
      <c r="H64" s="27">
        <v>113.23260292977537</v>
      </c>
      <c r="I64" s="27">
        <v>120.00631938641743</v>
      </c>
      <c r="J64" s="27">
        <v>115.49341271777348</v>
      </c>
      <c r="K64" s="27">
        <v>122.51006293954742</v>
      </c>
      <c r="L64" s="27">
        <v>117.18837604916531</v>
      </c>
      <c r="M64" s="27">
        <v>108.20832909024219</v>
      </c>
      <c r="N64" s="27">
        <v>106.47959502405085</v>
      </c>
      <c r="O64" s="27">
        <v>114.02509560794137</v>
      </c>
      <c r="P64" s="27">
        <v>112.55123518439783</v>
      </c>
      <c r="Q64" s="27">
        <v>130.6473113292345</v>
      </c>
      <c r="R64" s="27">
        <v>115.75748475755496</v>
      </c>
      <c r="S64" s="27">
        <v>117.19260143506762</v>
      </c>
      <c r="T64" s="27">
        <v>113.89751296860803</v>
      </c>
      <c r="U64" s="23"/>
      <c r="V64" s="40">
        <v>42948</v>
      </c>
      <c r="W64" s="27">
        <f t="shared" si="0"/>
        <v>2.297666338852224</v>
      </c>
      <c r="X64" s="27">
        <f t="shared" si="1"/>
        <v>-57.053700621093462</v>
      </c>
      <c r="Y64" s="27">
        <f t="shared" si="2"/>
        <v>2.8674026407487219</v>
      </c>
      <c r="Z64" s="27">
        <f t="shared" si="3"/>
        <v>8.8827527713783496</v>
      </c>
      <c r="AA64" s="27">
        <f t="shared" si="4"/>
        <v>10.105485877080127</v>
      </c>
      <c r="AB64" s="27">
        <f t="shared" si="5"/>
        <v>3.6108696133410234</v>
      </c>
      <c r="AC64" s="27">
        <f t="shared" si="6"/>
        <v>1.8673424597035648</v>
      </c>
      <c r="AD64" s="27">
        <f t="shared" si="7"/>
        <v>5.7425519428987286</v>
      </c>
      <c r="AE64" s="27">
        <f t="shared" si="8"/>
        <v>5.2643935141404512</v>
      </c>
      <c r="AF64" s="27">
        <f t="shared" si="9"/>
        <v>6.7069715368710519</v>
      </c>
      <c r="AG64" s="27">
        <f t="shared" si="10"/>
        <v>3.9681848238067801</v>
      </c>
      <c r="AH64" s="27">
        <f t="shared" si="11"/>
        <v>3.9944450627715327</v>
      </c>
      <c r="AI64" s="27">
        <f t="shared" si="12"/>
        <v>2.7741609205155271</v>
      </c>
      <c r="AJ64" s="27">
        <f t="shared" si="13"/>
        <v>4.1403774098392745</v>
      </c>
      <c r="AK64" s="27">
        <f t="shared" si="14"/>
        <v>1.4484248756012619</v>
      </c>
      <c r="AL64" s="27">
        <f t="shared" si="15"/>
        <v>1.0811907367075548</v>
      </c>
      <c r="AM64" s="27">
        <f t="shared" si="16"/>
        <v>0.45965570285457602</v>
      </c>
      <c r="AN64" s="27">
        <f t="shared" si="17"/>
        <v>4.384372323544909</v>
      </c>
      <c r="AO64" s="27">
        <f t="shared" si="18"/>
        <v>3.1547209836127195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.75" x14ac:dyDescent="0.25">
      <c r="A65" s="40">
        <v>42979</v>
      </c>
      <c r="B65" s="27">
        <v>103.90692486332011</v>
      </c>
      <c r="C65" s="27">
        <v>63.571181570742894</v>
      </c>
      <c r="D65" s="27">
        <v>106.49575889688941</v>
      </c>
      <c r="E65" s="27">
        <v>117.14472772004876</v>
      </c>
      <c r="F65" s="27">
        <v>114.87252065576818</v>
      </c>
      <c r="G65" s="27">
        <v>114.85969237113697</v>
      </c>
      <c r="H65" s="27">
        <v>112.22007182376086</v>
      </c>
      <c r="I65" s="27">
        <v>115.36393302898061</v>
      </c>
      <c r="J65" s="27">
        <v>111.73979188011845</v>
      </c>
      <c r="K65" s="27">
        <v>126.43392444196589</v>
      </c>
      <c r="L65" s="27">
        <v>117.23267762224167</v>
      </c>
      <c r="M65" s="27">
        <v>103.62590715287492</v>
      </c>
      <c r="N65" s="27">
        <v>109.32054794779853</v>
      </c>
      <c r="O65" s="27">
        <v>113.54855851919824</v>
      </c>
      <c r="P65" s="27">
        <v>104.70684984244318</v>
      </c>
      <c r="Q65" s="27">
        <v>125.78326111399558</v>
      </c>
      <c r="R65" s="27">
        <v>111.54863660674299</v>
      </c>
      <c r="S65" s="27">
        <v>116.70629183325256</v>
      </c>
      <c r="T65" s="27">
        <v>112.06693199515534</v>
      </c>
      <c r="U65" s="23"/>
      <c r="V65" s="40">
        <v>42979</v>
      </c>
      <c r="W65" s="27">
        <f t="shared" si="0"/>
        <v>3.7244523281066932</v>
      </c>
      <c r="X65" s="27">
        <f t="shared" si="1"/>
        <v>-49.739227092915975</v>
      </c>
      <c r="Y65" s="27">
        <f t="shared" si="2"/>
        <v>3.2467216326718784</v>
      </c>
      <c r="Z65" s="27">
        <f t="shared" si="3"/>
        <v>0.64466225288479961</v>
      </c>
      <c r="AA65" s="27">
        <f t="shared" si="4"/>
        <v>7.5192465399015873</v>
      </c>
      <c r="AB65" s="27">
        <f t="shared" si="5"/>
        <v>3.11625921108471</v>
      </c>
      <c r="AC65" s="27">
        <f t="shared" si="6"/>
        <v>-0.52799540835535197</v>
      </c>
      <c r="AD65" s="27">
        <f t="shared" si="7"/>
        <v>2.703299949257115</v>
      </c>
      <c r="AE65" s="27">
        <f t="shared" si="8"/>
        <v>-1.4400400873390993</v>
      </c>
      <c r="AF65" s="27">
        <f t="shared" si="9"/>
        <v>-3.8147409449105965</v>
      </c>
      <c r="AG65" s="27">
        <f t="shared" si="10"/>
        <v>3.7755060003097753</v>
      </c>
      <c r="AH65" s="27">
        <f t="shared" si="11"/>
        <v>3.000588213890083</v>
      </c>
      <c r="AI65" s="27">
        <f t="shared" si="12"/>
        <v>2.8578157359853833</v>
      </c>
      <c r="AJ65" s="27">
        <f t="shared" si="13"/>
        <v>2.8245418384136087</v>
      </c>
      <c r="AK65" s="27">
        <f t="shared" si="14"/>
        <v>0.56174266411159124</v>
      </c>
      <c r="AL65" s="27">
        <f t="shared" si="15"/>
        <v>2.8414399393287653</v>
      </c>
      <c r="AM65" s="27">
        <f t="shared" si="16"/>
        <v>1.5503334488983853</v>
      </c>
      <c r="AN65" s="27">
        <f t="shared" si="17"/>
        <v>2.0747720655066644</v>
      </c>
      <c r="AO65" s="27">
        <f t="shared" si="18"/>
        <v>2.0636805037060952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.75" x14ac:dyDescent="0.25">
      <c r="A66" s="40">
        <v>43009</v>
      </c>
      <c r="B66" s="27">
        <v>101.75373612671015</v>
      </c>
      <c r="C66" s="27">
        <v>62.649983112786487</v>
      </c>
      <c r="D66" s="27">
        <v>108.81592756215922</v>
      </c>
      <c r="E66" s="27">
        <v>123.99517092079745</v>
      </c>
      <c r="F66" s="27">
        <v>114.62710910664352</v>
      </c>
      <c r="G66" s="27">
        <v>116.9803977581081</v>
      </c>
      <c r="H66" s="27">
        <v>115.62724262679264</v>
      </c>
      <c r="I66" s="27">
        <v>125.03473265305867</v>
      </c>
      <c r="J66" s="27">
        <v>120.03858098362065</v>
      </c>
      <c r="K66" s="27">
        <v>125.70960666275356</v>
      </c>
      <c r="L66" s="27">
        <v>118.5748646362357</v>
      </c>
      <c r="M66" s="27">
        <v>113.90571034302152</v>
      </c>
      <c r="N66" s="27">
        <v>115.20588829672334</v>
      </c>
      <c r="O66" s="27">
        <v>113.06821277088733</v>
      </c>
      <c r="P66" s="27">
        <v>89.674299010694199</v>
      </c>
      <c r="Q66" s="27">
        <v>128.63947354789252</v>
      </c>
      <c r="R66" s="27">
        <v>115.59896382921207</v>
      </c>
      <c r="S66" s="27">
        <v>119.01872030830691</v>
      </c>
      <c r="T66" s="27">
        <v>113.61311233109986</v>
      </c>
      <c r="U66" s="23"/>
      <c r="V66" s="40">
        <v>43009</v>
      </c>
      <c r="W66" s="27">
        <f t="shared" si="0"/>
        <v>4.365131483020761</v>
      </c>
      <c r="X66" s="27">
        <f t="shared" si="1"/>
        <v>-46.816473945999846</v>
      </c>
      <c r="Y66" s="27">
        <f t="shared" si="2"/>
        <v>2.2092808207796963</v>
      </c>
      <c r="Z66" s="27">
        <f t="shared" si="3"/>
        <v>11.903316216511811</v>
      </c>
      <c r="AA66" s="27">
        <f t="shared" si="4"/>
        <v>-2.4903449306059144</v>
      </c>
      <c r="AB66" s="27">
        <f t="shared" si="5"/>
        <v>3.3972164535806399</v>
      </c>
      <c r="AC66" s="27">
        <f t="shared" si="6"/>
        <v>0.69275046081240532</v>
      </c>
      <c r="AD66" s="27">
        <f t="shared" si="7"/>
        <v>0.28623606633884435</v>
      </c>
      <c r="AE66" s="27">
        <f t="shared" si="8"/>
        <v>10.000530719628102</v>
      </c>
      <c r="AF66" s="27">
        <f t="shared" si="9"/>
        <v>4.1387747184741244</v>
      </c>
      <c r="AG66" s="27">
        <f t="shared" si="10"/>
        <v>3.8304868950420428</v>
      </c>
      <c r="AH66" s="27">
        <f t="shared" si="11"/>
        <v>4.974209832786471</v>
      </c>
      <c r="AI66" s="27">
        <f t="shared" si="12"/>
        <v>3.0631502277851155</v>
      </c>
      <c r="AJ66" s="27">
        <f t="shared" si="13"/>
        <v>2.0723894149868443</v>
      </c>
      <c r="AK66" s="27">
        <f t="shared" si="14"/>
        <v>-0.5163471145469174</v>
      </c>
      <c r="AL66" s="27">
        <f t="shared" si="15"/>
        <v>4.3660495382308824</v>
      </c>
      <c r="AM66" s="27">
        <f t="shared" si="16"/>
        <v>3.6987396074197108</v>
      </c>
      <c r="AN66" s="27">
        <f t="shared" si="17"/>
        <v>4.0337812328967289</v>
      </c>
      <c r="AO66" s="27">
        <f t="shared" si="18"/>
        <v>2.8817345342173866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.75" x14ac:dyDescent="0.25">
      <c r="A67" s="40">
        <v>43040</v>
      </c>
      <c r="B67" s="27">
        <v>109.69473762991777</v>
      </c>
      <c r="C67" s="27">
        <v>59.778419669047132</v>
      </c>
      <c r="D67" s="27">
        <v>118.56014025567676</v>
      </c>
      <c r="E67" s="27">
        <v>125.54307260910565</v>
      </c>
      <c r="F67" s="27">
        <v>118.65738677699865</v>
      </c>
      <c r="G67" s="27">
        <v>120.60897813897481</v>
      </c>
      <c r="H67" s="27">
        <v>118.54450192312828</v>
      </c>
      <c r="I67" s="27">
        <v>122.31506983925659</v>
      </c>
      <c r="J67" s="27">
        <v>115.37940724582818</v>
      </c>
      <c r="K67" s="27">
        <v>127.59431652677809</v>
      </c>
      <c r="L67" s="27">
        <v>119.14322116575084</v>
      </c>
      <c r="M67" s="27">
        <v>117.20903513021312</v>
      </c>
      <c r="N67" s="27">
        <v>123.39692132969614</v>
      </c>
      <c r="O67" s="27">
        <v>113.43198875730488</v>
      </c>
      <c r="P67" s="27">
        <v>86.969199739493973</v>
      </c>
      <c r="Q67" s="27">
        <v>125.00438070440303</v>
      </c>
      <c r="R67" s="27">
        <v>110.88278525577439</v>
      </c>
      <c r="S67" s="27">
        <v>124.31283677295897</v>
      </c>
      <c r="T67" s="27">
        <v>116.9191818784267</v>
      </c>
      <c r="U67" s="23"/>
      <c r="V67" s="40">
        <v>43040</v>
      </c>
      <c r="W67" s="27">
        <f t="shared" si="0"/>
        <v>2.0458729957846913</v>
      </c>
      <c r="X67" s="27">
        <f t="shared" si="1"/>
        <v>-55.588582172042351</v>
      </c>
      <c r="Y67" s="27">
        <f t="shared" si="2"/>
        <v>4.4820512917925726</v>
      </c>
      <c r="Z67" s="27">
        <f t="shared" si="3"/>
        <v>2.702035496152206</v>
      </c>
      <c r="AA67" s="27">
        <f t="shared" si="4"/>
        <v>-4.5491109499680675</v>
      </c>
      <c r="AB67" s="27">
        <f t="shared" si="5"/>
        <v>2.6110436061887299</v>
      </c>
      <c r="AC67" s="27">
        <f t="shared" si="6"/>
        <v>-0.70548249536422247</v>
      </c>
      <c r="AD67" s="27">
        <f t="shared" si="7"/>
        <v>3.4777041617955859</v>
      </c>
      <c r="AE67" s="27">
        <f t="shared" si="8"/>
        <v>0.68274863630153959</v>
      </c>
      <c r="AF67" s="27">
        <f t="shared" si="9"/>
        <v>-3.4246121314233164</v>
      </c>
      <c r="AG67" s="27">
        <f t="shared" si="10"/>
        <v>3.6001548631701752</v>
      </c>
      <c r="AH67" s="27">
        <f t="shared" si="11"/>
        <v>2.8628648404205279</v>
      </c>
      <c r="AI67" s="27">
        <f t="shared" si="12"/>
        <v>6.8009205689913017</v>
      </c>
      <c r="AJ67" s="27">
        <f t="shared" si="13"/>
        <v>1.5214143946931529</v>
      </c>
      <c r="AK67" s="27">
        <f t="shared" si="14"/>
        <v>-0.79493025581005838</v>
      </c>
      <c r="AL67" s="27">
        <f t="shared" si="15"/>
        <v>2.658628250741188</v>
      </c>
      <c r="AM67" s="27">
        <f t="shared" si="16"/>
        <v>-1.1954779205567263</v>
      </c>
      <c r="AN67" s="27">
        <f t="shared" si="17"/>
        <v>6.5330218826306918</v>
      </c>
      <c r="AO67" s="27">
        <f t="shared" si="18"/>
        <v>1.6707313256828229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.75" x14ac:dyDescent="0.25">
      <c r="A68" s="41">
        <v>43070</v>
      </c>
      <c r="B68" s="28">
        <v>114.77795861717907</v>
      </c>
      <c r="C68" s="28">
        <v>62.135402425643235</v>
      </c>
      <c r="D68" s="28">
        <v>121.34434982006871</v>
      </c>
      <c r="E68" s="28">
        <v>125.66950482737964</v>
      </c>
      <c r="F68" s="28">
        <v>114.58866105393909</v>
      </c>
      <c r="G68" s="28">
        <v>121.83258867627389</v>
      </c>
      <c r="H68" s="28">
        <v>125.19918067020622</v>
      </c>
      <c r="I68" s="28">
        <v>147.81295569851375</v>
      </c>
      <c r="J68" s="28">
        <v>150.72573625072562</v>
      </c>
      <c r="K68" s="28">
        <v>140.62224450220333</v>
      </c>
      <c r="L68" s="28">
        <v>120.52667888638993</v>
      </c>
      <c r="M68" s="28">
        <v>128.56123751109897</v>
      </c>
      <c r="N68" s="28">
        <v>134.73884227362649</v>
      </c>
      <c r="O68" s="28">
        <v>116.03798746726451</v>
      </c>
      <c r="P68" s="28">
        <v>97.581008084015963</v>
      </c>
      <c r="Q68" s="28">
        <v>138.83557850510959</v>
      </c>
      <c r="R68" s="28">
        <v>108.93065460181175</v>
      </c>
      <c r="S68" s="28">
        <v>129.4380663994599</v>
      </c>
      <c r="T68" s="28">
        <v>122.62891539167479</v>
      </c>
      <c r="U68" s="23"/>
      <c r="V68" s="41">
        <v>43070</v>
      </c>
      <c r="W68" s="28">
        <f t="shared" si="0"/>
        <v>1.6389019798125304</v>
      </c>
      <c r="X68" s="28">
        <f t="shared" si="1"/>
        <v>-60.922339635007845</v>
      </c>
      <c r="Y68" s="28">
        <f t="shared" si="2"/>
        <v>-0.16410498070233359</v>
      </c>
      <c r="Z68" s="28">
        <f t="shared" si="3"/>
        <v>2.7008145200081941</v>
      </c>
      <c r="AA68" s="28">
        <f t="shared" si="4"/>
        <v>-3.5103899953024751</v>
      </c>
      <c r="AB68" s="28">
        <f t="shared" si="5"/>
        <v>1.8401180617363337</v>
      </c>
      <c r="AC68" s="28">
        <f t="shared" si="6"/>
        <v>-1.9571082634281112</v>
      </c>
      <c r="AD68" s="28">
        <f t="shared" si="7"/>
        <v>4.9048706139556373</v>
      </c>
      <c r="AE68" s="28">
        <f t="shared" si="8"/>
        <v>9.1600180936305406</v>
      </c>
      <c r="AF68" s="28">
        <f t="shared" si="9"/>
        <v>8.7109587300141982</v>
      </c>
      <c r="AG68" s="28">
        <f t="shared" si="10"/>
        <v>3.3431350026398974</v>
      </c>
      <c r="AH68" s="28">
        <f t="shared" si="11"/>
        <v>0.12359907079371624</v>
      </c>
      <c r="AI68" s="28">
        <f t="shared" si="12"/>
        <v>1.4217044899825169</v>
      </c>
      <c r="AJ68" s="28">
        <f t="shared" si="13"/>
        <v>2.8413561324798167</v>
      </c>
      <c r="AK68" s="28">
        <f t="shared" si="14"/>
        <v>-8.7295572065059446E-2</v>
      </c>
      <c r="AL68" s="28">
        <f t="shared" si="15"/>
        <v>11.887778836615098</v>
      </c>
      <c r="AM68" s="28">
        <f t="shared" si="16"/>
        <v>-0.30774382874913897</v>
      </c>
      <c r="AN68" s="28">
        <f t="shared" si="17"/>
        <v>7.6291239468803269</v>
      </c>
      <c r="AO68" s="28">
        <f t="shared" si="18"/>
        <v>1.6467544534663574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.75" x14ac:dyDescent="0.25">
      <c r="A69" s="42">
        <v>43101</v>
      </c>
      <c r="B69" s="29">
        <v>116.88575030242309</v>
      </c>
      <c r="C69" s="29">
        <v>64.672409702505135</v>
      </c>
      <c r="D69" s="29">
        <v>118.7551490650401</v>
      </c>
      <c r="E69" s="29">
        <v>125.247772791532</v>
      </c>
      <c r="F69" s="29">
        <v>103.0720759304764</v>
      </c>
      <c r="G69" s="29">
        <v>117.52841879034416</v>
      </c>
      <c r="H69" s="29">
        <v>117.00476609038839</v>
      </c>
      <c r="I69" s="29">
        <v>115.63566883854082</v>
      </c>
      <c r="J69" s="29">
        <v>113.13134481708954</v>
      </c>
      <c r="K69" s="29">
        <v>147.55851628937742</v>
      </c>
      <c r="L69" s="29">
        <v>118.80078697024395</v>
      </c>
      <c r="M69" s="29">
        <v>109.15240891436757</v>
      </c>
      <c r="N69" s="29">
        <v>116.18939802183426</v>
      </c>
      <c r="O69" s="29">
        <v>112.82965717236623</v>
      </c>
      <c r="P69" s="29">
        <v>109.09426802387804</v>
      </c>
      <c r="Q69" s="29">
        <v>128.39746819065596</v>
      </c>
      <c r="R69" s="29">
        <v>117.35910020322561</v>
      </c>
      <c r="S69" s="29">
        <v>127.0950988622878</v>
      </c>
      <c r="T69" s="29">
        <v>117.72953601627536</v>
      </c>
      <c r="U69" s="23"/>
      <c r="V69" s="42">
        <v>43101</v>
      </c>
      <c r="W69" s="29">
        <f t="shared" si="0"/>
        <v>1.4751060056242977</v>
      </c>
      <c r="X69" s="29">
        <f t="shared" si="1"/>
        <v>-57.220541118552568</v>
      </c>
      <c r="Y69" s="29">
        <f t="shared" si="2"/>
        <v>2.5059939317607132</v>
      </c>
      <c r="Z69" s="29">
        <f t="shared" si="3"/>
        <v>7.0682728840280049</v>
      </c>
      <c r="AA69" s="29">
        <f t="shared" si="4"/>
        <v>-3.792945883779268</v>
      </c>
      <c r="AB69" s="29">
        <f t="shared" si="5"/>
        <v>2.5785129953403612</v>
      </c>
      <c r="AC69" s="29">
        <f t="shared" si="6"/>
        <v>2.278438952878048E-2</v>
      </c>
      <c r="AD69" s="29">
        <f t="shared" si="7"/>
        <v>2.7899802245158867</v>
      </c>
      <c r="AE69" s="29">
        <f t="shared" si="8"/>
        <v>-0.34360047188872045</v>
      </c>
      <c r="AF69" s="29">
        <f t="shared" si="9"/>
        <v>5.5725737116588618</v>
      </c>
      <c r="AG69" s="29">
        <f t="shared" si="10"/>
        <v>3.6383030416446331</v>
      </c>
      <c r="AH69" s="29">
        <f t="shared" si="11"/>
        <v>1.2311282467551337</v>
      </c>
      <c r="AI69" s="29">
        <f t="shared" si="12"/>
        <v>2.6477914249202854</v>
      </c>
      <c r="AJ69" s="29">
        <f t="shared" si="13"/>
        <v>2.8059125465124168</v>
      </c>
      <c r="AK69" s="29">
        <f t="shared" si="14"/>
        <v>2.9030445681100332</v>
      </c>
      <c r="AL69" s="29">
        <f t="shared" si="15"/>
        <v>6.826432112809556</v>
      </c>
      <c r="AM69" s="29">
        <f t="shared" si="16"/>
        <v>3.3405948999301529</v>
      </c>
      <c r="AN69" s="29">
        <f t="shared" si="17"/>
        <v>6.434893436375603</v>
      </c>
      <c r="AO69" s="29">
        <f t="shared" si="18"/>
        <v>2.0117441875346316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.75" x14ac:dyDescent="0.25">
      <c r="A70" s="43">
        <v>43132</v>
      </c>
      <c r="B70" s="31">
        <v>122.88165393709367</v>
      </c>
      <c r="C70" s="31">
        <v>63.596620368298119</v>
      </c>
      <c r="D70" s="31">
        <v>118.33440025890427</v>
      </c>
      <c r="E70" s="31">
        <v>123.56590438981898</v>
      </c>
      <c r="F70" s="31">
        <v>108.93023509006611</v>
      </c>
      <c r="G70" s="31">
        <v>114.00942967747598</v>
      </c>
      <c r="H70" s="31">
        <v>116.88296187864562</v>
      </c>
      <c r="I70" s="31">
        <v>109.08165138819707</v>
      </c>
      <c r="J70" s="31">
        <v>113.67361860970381</v>
      </c>
      <c r="K70" s="31">
        <v>127.79939395146273</v>
      </c>
      <c r="L70" s="31">
        <v>118.51813465713563</v>
      </c>
      <c r="M70" s="31">
        <v>110.61527409300011</v>
      </c>
      <c r="N70" s="31">
        <v>115.95662782969572</v>
      </c>
      <c r="O70" s="31">
        <v>118.25687199328389</v>
      </c>
      <c r="P70" s="31">
        <v>127.31892079637642</v>
      </c>
      <c r="Q70" s="31">
        <v>127.20064957354117</v>
      </c>
      <c r="R70" s="31">
        <v>114.14662554467412</v>
      </c>
      <c r="S70" s="31">
        <v>122.5015977441607</v>
      </c>
      <c r="T70" s="31">
        <v>117.75510244977659</v>
      </c>
      <c r="U70" s="23"/>
      <c r="V70" s="43">
        <v>43132</v>
      </c>
      <c r="W70" s="31">
        <f t="shared" si="0"/>
        <v>3.0609603567869357</v>
      </c>
      <c r="X70" s="31">
        <f t="shared" si="1"/>
        <v>-52.061436451410657</v>
      </c>
      <c r="Y70" s="31">
        <f t="shared" si="2"/>
        <v>4.6218594496218799</v>
      </c>
      <c r="Z70" s="31">
        <f t="shared" si="3"/>
        <v>12.403553393987153</v>
      </c>
      <c r="AA70" s="31">
        <f t="shared" si="4"/>
        <v>0.45090436204620232</v>
      </c>
      <c r="AB70" s="31">
        <f t="shared" si="5"/>
        <v>2.4724032837717402</v>
      </c>
      <c r="AC70" s="31">
        <f t="shared" si="6"/>
        <v>3.3578197227982542</v>
      </c>
      <c r="AD70" s="31">
        <f t="shared" si="7"/>
        <v>4.0684699550876928</v>
      </c>
      <c r="AE70" s="31">
        <f t="shared" si="8"/>
        <v>3.09401998738457</v>
      </c>
      <c r="AF70" s="31">
        <f t="shared" si="9"/>
        <v>5.1503083024825287</v>
      </c>
      <c r="AG70" s="31">
        <f t="shared" si="10"/>
        <v>3.8426698004966369</v>
      </c>
      <c r="AH70" s="31">
        <f t="shared" si="11"/>
        <v>1.4390356562661566</v>
      </c>
      <c r="AI70" s="31">
        <f t="shared" si="12"/>
        <v>2.0971457183760691</v>
      </c>
      <c r="AJ70" s="31">
        <f t="shared" si="13"/>
        <v>3.5072920602933948</v>
      </c>
      <c r="AK70" s="31">
        <f t="shared" si="14"/>
        <v>2.2121727350904195</v>
      </c>
      <c r="AL70" s="31">
        <f t="shared" si="15"/>
        <v>4.3719463833836301</v>
      </c>
      <c r="AM70" s="31">
        <f t="shared" si="16"/>
        <v>2.8266679608952074</v>
      </c>
      <c r="AN70" s="31">
        <f t="shared" si="17"/>
        <v>5.2266211526915072</v>
      </c>
      <c r="AO70" s="31">
        <f t="shared" si="18"/>
        <v>3.01313146537683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.75" x14ac:dyDescent="0.25">
      <c r="A71" s="43">
        <v>43160</v>
      </c>
      <c r="B71" s="31">
        <v>129.26300955265219</v>
      </c>
      <c r="C71" s="31">
        <v>64.363205480348512</v>
      </c>
      <c r="D71" s="31">
        <v>125.72918688421342</v>
      </c>
      <c r="E71" s="31">
        <v>125.20119400415516</v>
      </c>
      <c r="F71" s="31">
        <v>105.41505171517736</v>
      </c>
      <c r="G71" s="31">
        <v>115.00563539627015</v>
      </c>
      <c r="H71" s="31">
        <v>120.57582958707592</v>
      </c>
      <c r="I71" s="31">
        <v>131.42633674994548</v>
      </c>
      <c r="J71" s="31">
        <v>121.39495823203062</v>
      </c>
      <c r="K71" s="31">
        <v>129.93582336781085</v>
      </c>
      <c r="L71" s="31">
        <v>120.07163006127344</v>
      </c>
      <c r="M71" s="31">
        <v>115.58041052500923</v>
      </c>
      <c r="N71" s="31">
        <v>123.07484076703322</v>
      </c>
      <c r="O71" s="31">
        <v>120.10405836773674</v>
      </c>
      <c r="P71" s="31">
        <v>128.71121555691548</v>
      </c>
      <c r="Q71" s="31">
        <v>134.09019276585889</v>
      </c>
      <c r="R71" s="31">
        <v>120.13394822070376</v>
      </c>
      <c r="S71" s="31">
        <v>123.10895043416369</v>
      </c>
      <c r="T71" s="31">
        <v>121.73500454351982</v>
      </c>
      <c r="U71" s="23"/>
      <c r="V71" s="43">
        <v>43160</v>
      </c>
      <c r="W71" s="31">
        <f t="shared" si="0"/>
        <v>3.166050346582665</v>
      </c>
      <c r="X71" s="31">
        <f t="shared" si="1"/>
        <v>-55.045339128839679</v>
      </c>
      <c r="Y71" s="31">
        <f t="shared" si="2"/>
        <v>5.088795162862823</v>
      </c>
      <c r="Z71" s="31">
        <f t="shared" si="3"/>
        <v>8.1067630169984426</v>
      </c>
      <c r="AA71" s="31">
        <f t="shared" si="4"/>
        <v>1.383780389920048</v>
      </c>
      <c r="AB71" s="31">
        <f t="shared" si="5"/>
        <v>2.0604871362051966</v>
      </c>
      <c r="AC71" s="31">
        <f t="shared" si="6"/>
        <v>3.4412829658141249</v>
      </c>
      <c r="AD71" s="31">
        <f t="shared" si="7"/>
        <v>13.373619117018862</v>
      </c>
      <c r="AE71" s="31">
        <f t="shared" si="8"/>
        <v>3.8476643521946841</v>
      </c>
      <c r="AF71" s="31">
        <f t="shared" si="9"/>
        <v>4.1734352369417422</v>
      </c>
      <c r="AG71" s="31">
        <f t="shared" si="10"/>
        <v>4.0385924599793128</v>
      </c>
      <c r="AH71" s="31">
        <f t="shared" si="11"/>
        <v>0.82594595616694733</v>
      </c>
      <c r="AI71" s="31">
        <f t="shared" si="12"/>
        <v>2.1901761001990536</v>
      </c>
      <c r="AJ71" s="31">
        <f t="shared" si="13"/>
        <v>4.7048799318378798</v>
      </c>
      <c r="AK71" s="31">
        <f t="shared" si="14"/>
        <v>2.4615085936007972</v>
      </c>
      <c r="AL71" s="31">
        <f t="shared" si="15"/>
        <v>5.8525341987191837</v>
      </c>
      <c r="AM71" s="31">
        <f t="shared" si="16"/>
        <v>-0.84338107584392219</v>
      </c>
      <c r="AN71" s="31">
        <f t="shared" si="17"/>
        <v>4.4621020245790248</v>
      </c>
      <c r="AO71" s="31">
        <f t="shared" si="18"/>
        <v>3.0958908361862001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.75" x14ac:dyDescent="0.25">
      <c r="A72" s="43">
        <v>43191</v>
      </c>
      <c r="B72" s="31">
        <v>116.65010293904754</v>
      </c>
      <c r="C72" s="31">
        <v>69.048485804744672</v>
      </c>
      <c r="D72" s="31">
        <v>121.09710743188108</v>
      </c>
      <c r="E72" s="31">
        <v>116.91947727434517</v>
      </c>
      <c r="F72" s="31">
        <v>110.21438889348875</v>
      </c>
      <c r="G72" s="31">
        <v>116.61657498642998</v>
      </c>
      <c r="H72" s="31">
        <v>120.64180472944166</v>
      </c>
      <c r="I72" s="31">
        <v>119.46681383092702</v>
      </c>
      <c r="J72" s="31">
        <v>127.20565599935517</v>
      </c>
      <c r="K72" s="31">
        <v>131.62884100455815</v>
      </c>
      <c r="L72" s="31">
        <v>120.68918956046853</v>
      </c>
      <c r="M72" s="31">
        <v>119.46933340817384</v>
      </c>
      <c r="N72" s="31">
        <v>121.80229377861404</v>
      </c>
      <c r="O72" s="31">
        <v>119.67932299114514</v>
      </c>
      <c r="P72" s="31">
        <v>112.35311286554932</v>
      </c>
      <c r="Q72" s="31">
        <v>134.05518651841012</v>
      </c>
      <c r="R72" s="31">
        <v>120.83557536427898</v>
      </c>
      <c r="S72" s="31">
        <v>124.5462682434428</v>
      </c>
      <c r="T72" s="31">
        <v>119.49917167633517</v>
      </c>
      <c r="U72" s="23"/>
      <c r="V72" s="43">
        <v>43191</v>
      </c>
      <c r="W72" s="31">
        <f t="shared" si="0"/>
        <v>3.6604189690542484</v>
      </c>
      <c r="X72" s="31">
        <f t="shared" si="1"/>
        <v>-40.757434144630736</v>
      </c>
      <c r="Y72" s="31">
        <f t="shared" si="2"/>
        <v>5.6894684915051101</v>
      </c>
      <c r="Z72" s="31">
        <f t="shared" si="3"/>
        <v>6.2470841830260184</v>
      </c>
      <c r="AA72" s="31">
        <f t="shared" si="4"/>
        <v>3.677946498462731</v>
      </c>
      <c r="AB72" s="31">
        <f t="shared" si="5"/>
        <v>3.5166126649702107</v>
      </c>
      <c r="AC72" s="31">
        <f t="shared" si="6"/>
        <v>3.4643907382860561</v>
      </c>
      <c r="AD72" s="31">
        <f t="shared" si="7"/>
        <v>-4.4431090233180583</v>
      </c>
      <c r="AE72" s="31">
        <f t="shared" si="8"/>
        <v>14.467584156006836</v>
      </c>
      <c r="AF72" s="31">
        <f t="shared" si="9"/>
        <v>4.2903337879483701</v>
      </c>
      <c r="AG72" s="31">
        <f t="shared" si="10"/>
        <v>4.2493256826518859</v>
      </c>
      <c r="AH72" s="31">
        <f t="shared" si="11"/>
        <v>2.0497775912773193</v>
      </c>
      <c r="AI72" s="31">
        <f t="shared" si="12"/>
        <v>5.7554958224061465</v>
      </c>
      <c r="AJ72" s="31">
        <f t="shared" si="13"/>
        <v>5.3161459887742382</v>
      </c>
      <c r="AK72" s="31">
        <f t="shared" si="14"/>
        <v>2.1332991861227271</v>
      </c>
      <c r="AL72" s="31">
        <f t="shared" si="15"/>
        <v>11.380739749728804</v>
      </c>
      <c r="AM72" s="31">
        <f t="shared" si="16"/>
        <v>4.1146499225097841</v>
      </c>
      <c r="AN72" s="31">
        <f t="shared" si="17"/>
        <v>5.4430434155501075</v>
      </c>
      <c r="AO72" s="31">
        <f t="shared" si="18"/>
        <v>4.1972989778600294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.75" x14ac:dyDescent="0.25">
      <c r="A73" s="43">
        <v>43221</v>
      </c>
      <c r="B73" s="31">
        <v>112.31223654345463</v>
      </c>
      <c r="C73" s="31">
        <v>72.395517913997139</v>
      </c>
      <c r="D73" s="31">
        <v>117.40975457001903</v>
      </c>
      <c r="E73" s="31">
        <v>112.75490335350798</v>
      </c>
      <c r="F73" s="31">
        <v>120.25487664918859</v>
      </c>
      <c r="G73" s="31">
        <v>115.99705073879905</v>
      </c>
      <c r="H73" s="31">
        <v>119.47452340639046</v>
      </c>
      <c r="I73" s="31">
        <v>123.87198410329525</v>
      </c>
      <c r="J73" s="31">
        <v>134.9093659537117</v>
      </c>
      <c r="K73" s="31">
        <v>134.9813052322753</v>
      </c>
      <c r="L73" s="31">
        <v>121.12167125287915</v>
      </c>
      <c r="M73" s="31">
        <v>115.86219062644788</v>
      </c>
      <c r="N73" s="31">
        <v>119.0291515343295</v>
      </c>
      <c r="O73" s="31">
        <v>119.0362547814436</v>
      </c>
      <c r="P73" s="31">
        <v>104.63766732318817</v>
      </c>
      <c r="Q73" s="31">
        <v>133.48172907821197</v>
      </c>
      <c r="R73" s="31">
        <v>118.84148587493584</v>
      </c>
      <c r="S73" s="31">
        <v>124.18030476781236</v>
      </c>
      <c r="T73" s="31">
        <v>118.66725112854994</v>
      </c>
      <c r="U73" s="23"/>
      <c r="V73" s="43">
        <v>43221</v>
      </c>
      <c r="W73" s="31">
        <f t="shared" si="0"/>
        <v>4.5140480267579193</v>
      </c>
      <c r="X73" s="31">
        <f t="shared" si="1"/>
        <v>-59.396809879058253</v>
      </c>
      <c r="Y73" s="31">
        <f t="shared" si="2"/>
        <v>4.1007002596160902</v>
      </c>
      <c r="Z73" s="31">
        <f t="shared" si="3"/>
        <v>4.705314247670529</v>
      </c>
      <c r="AA73" s="31">
        <f t="shared" si="4"/>
        <v>7.8336540711299847</v>
      </c>
      <c r="AB73" s="31">
        <f t="shared" si="5"/>
        <v>4.7914969330530255</v>
      </c>
      <c r="AC73" s="31">
        <f t="shared" si="6"/>
        <v>4.3958755981033448</v>
      </c>
      <c r="AD73" s="31">
        <f t="shared" si="7"/>
        <v>3.9581454953878819</v>
      </c>
      <c r="AE73" s="31">
        <f t="shared" si="8"/>
        <v>17.773518265370811</v>
      </c>
      <c r="AF73" s="31">
        <f t="shared" si="9"/>
        <v>9.0113539960045159</v>
      </c>
      <c r="AG73" s="31">
        <f t="shared" si="10"/>
        <v>4.5079440081456994</v>
      </c>
      <c r="AH73" s="31">
        <f t="shared" si="11"/>
        <v>4.5843404521482825</v>
      </c>
      <c r="AI73" s="31">
        <f t="shared" si="12"/>
        <v>6.0762546825851871</v>
      </c>
      <c r="AJ73" s="31">
        <f t="shared" si="13"/>
        <v>5.3061331050557641</v>
      </c>
      <c r="AK73" s="31">
        <f t="shared" si="14"/>
        <v>1.8044972930154586</v>
      </c>
      <c r="AL73" s="31">
        <f t="shared" si="15"/>
        <v>0.68462982184387045</v>
      </c>
      <c r="AM73" s="31">
        <f t="shared" si="16"/>
        <v>0.57626818485339015</v>
      </c>
      <c r="AN73" s="31">
        <f t="shared" si="17"/>
        <v>6.8147039848451385</v>
      </c>
      <c r="AO73" s="31">
        <f t="shared" si="18"/>
        <v>4.351311791989886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.75" x14ac:dyDescent="0.25">
      <c r="A74" s="43">
        <v>43252</v>
      </c>
      <c r="B74" s="31">
        <v>106.9417065930667</v>
      </c>
      <c r="C74" s="31">
        <v>67.454116002333819</v>
      </c>
      <c r="D74" s="31">
        <v>113.87894669330379</v>
      </c>
      <c r="E74" s="31">
        <v>121.50947665723284</v>
      </c>
      <c r="F74" s="31">
        <v>119.61708387492946</v>
      </c>
      <c r="G74" s="31">
        <v>114.95690001483999</v>
      </c>
      <c r="H74" s="31">
        <v>115.897301512345</v>
      </c>
      <c r="I74" s="31">
        <v>122.29131508301454</v>
      </c>
      <c r="J74" s="31">
        <v>117.48555065626269</v>
      </c>
      <c r="K74" s="31">
        <v>130.85985985246171</v>
      </c>
      <c r="L74" s="31">
        <v>121.08075479607582</v>
      </c>
      <c r="M74" s="31">
        <v>113.16049665707786</v>
      </c>
      <c r="N74" s="31">
        <v>115.43832995781837</v>
      </c>
      <c r="O74" s="31">
        <v>118.85088028008893</v>
      </c>
      <c r="P74" s="31">
        <v>104.48472426204634</v>
      </c>
      <c r="Q74" s="31">
        <v>141.57382469723524</v>
      </c>
      <c r="R74" s="31">
        <v>116.00665144937129</v>
      </c>
      <c r="S74" s="31">
        <v>123.56492834453374</v>
      </c>
      <c r="T74" s="31">
        <v>116.3862074464012</v>
      </c>
      <c r="U74" s="23"/>
      <c r="V74" s="43">
        <v>43252</v>
      </c>
      <c r="W74" s="31">
        <f t="shared" si="0"/>
        <v>3.3891931964055146</v>
      </c>
      <c r="X74" s="31">
        <f t="shared" si="1"/>
        <v>-18.785005028843898</v>
      </c>
      <c r="Y74" s="31">
        <f t="shared" si="2"/>
        <v>3.0520626770176591</v>
      </c>
      <c r="Z74" s="31">
        <f t="shared" si="3"/>
        <v>3.8458797435644101</v>
      </c>
      <c r="AA74" s="31">
        <f t="shared" si="4"/>
        <v>10.89872105719239</v>
      </c>
      <c r="AB74" s="31">
        <f t="shared" si="5"/>
        <v>4.6554320787451644</v>
      </c>
      <c r="AC74" s="31">
        <f t="shared" si="6"/>
        <v>3.3703431380078399</v>
      </c>
      <c r="AD74" s="31">
        <f t="shared" si="7"/>
        <v>1.5809661893077163</v>
      </c>
      <c r="AE74" s="31">
        <f t="shared" si="8"/>
        <v>2.1038399408000288</v>
      </c>
      <c r="AF74" s="31">
        <f t="shared" si="9"/>
        <v>5.7166700333307432</v>
      </c>
      <c r="AG74" s="31">
        <f t="shared" si="10"/>
        <v>4.3376329312669668</v>
      </c>
      <c r="AH74" s="31">
        <f t="shared" si="11"/>
        <v>6.5945245237102483</v>
      </c>
      <c r="AI74" s="31">
        <f t="shared" si="12"/>
        <v>6.2373508152647901</v>
      </c>
      <c r="AJ74" s="31">
        <f t="shared" si="13"/>
        <v>4.893047265254765</v>
      </c>
      <c r="AK74" s="31">
        <f t="shared" si="14"/>
        <v>1.6150560954625064</v>
      </c>
      <c r="AL74" s="31">
        <f t="shared" si="15"/>
        <v>12.286125735825479</v>
      </c>
      <c r="AM74" s="31">
        <f t="shared" si="16"/>
        <v>-0.29294014978698613</v>
      </c>
      <c r="AN74" s="31">
        <f t="shared" si="17"/>
        <v>6.3582569300315299</v>
      </c>
      <c r="AO74" s="31">
        <f t="shared" si="18"/>
        <v>4.2486380297104063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.75" x14ac:dyDescent="0.25">
      <c r="A75" s="43">
        <v>43282</v>
      </c>
      <c r="B75" s="31">
        <v>105.88868337447279</v>
      </c>
      <c r="C75" s="31">
        <v>71.162534572060125</v>
      </c>
      <c r="D75" s="31">
        <v>116.21027441441343</v>
      </c>
      <c r="E75" s="31">
        <v>117.88869784324235</v>
      </c>
      <c r="F75" s="31">
        <v>123.17743008776856</v>
      </c>
      <c r="G75" s="31">
        <v>115.62202464679025</v>
      </c>
      <c r="H75" s="31">
        <v>116.36296500526019</v>
      </c>
      <c r="I75" s="31">
        <v>132.10440868541858</v>
      </c>
      <c r="J75" s="31">
        <v>122.18302771418278</v>
      </c>
      <c r="K75" s="31">
        <v>135.27286516920537</v>
      </c>
      <c r="L75" s="31">
        <v>121.70895287490266</v>
      </c>
      <c r="M75" s="31">
        <v>119.71153557788942</v>
      </c>
      <c r="N75" s="31">
        <v>113.82750548819641</v>
      </c>
      <c r="O75" s="31">
        <v>119.04679879372583</v>
      </c>
      <c r="P75" s="31">
        <v>113.46034392935532</v>
      </c>
      <c r="Q75" s="31">
        <v>137.89371993739331</v>
      </c>
      <c r="R75" s="31">
        <v>119.89644435098445</v>
      </c>
      <c r="S75" s="31">
        <v>124.00412677421984</v>
      </c>
      <c r="T75" s="31">
        <v>118.22282214367709</v>
      </c>
      <c r="U75" s="23"/>
      <c r="V75" s="43">
        <v>43282</v>
      </c>
      <c r="W75" s="31">
        <f t="shared" si="0"/>
        <v>2.3130524232717988</v>
      </c>
      <c r="X75" s="31">
        <f t="shared" si="1"/>
        <v>17.083604819110292</v>
      </c>
      <c r="Y75" s="31">
        <f t="shared" si="2"/>
        <v>2.3962352106883884</v>
      </c>
      <c r="Z75" s="31">
        <f t="shared" si="3"/>
        <v>-0.37964029447292091</v>
      </c>
      <c r="AA75" s="31">
        <f t="shared" si="4"/>
        <v>6.3510098754317283</v>
      </c>
      <c r="AB75" s="31">
        <f t="shared" si="5"/>
        <v>3.6140121454728984</v>
      </c>
      <c r="AC75" s="31">
        <f t="shared" si="6"/>
        <v>4.4083378396599215</v>
      </c>
      <c r="AD75" s="31">
        <f t="shared" si="7"/>
        <v>0.52247913768029264</v>
      </c>
      <c r="AE75" s="31">
        <f t="shared" si="8"/>
        <v>4.1389136144740775</v>
      </c>
      <c r="AF75" s="31">
        <f t="shared" si="9"/>
        <v>7.5014854360726559</v>
      </c>
      <c r="AG75" s="31">
        <f t="shared" si="10"/>
        <v>4.2089663349214561</v>
      </c>
      <c r="AH75" s="31">
        <f t="shared" si="11"/>
        <v>8.4117972534319136</v>
      </c>
      <c r="AI75" s="31">
        <f t="shared" si="12"/>
        <v>5.8043590010845634</v>
      </c>
      <c r="AJ75" s="31">
        <f t="shared" si="13"/>
        <v>4.4837012425962115</v>
      </c>
      <c r="AK75" s="31">
        <f t="shared" si="14"/>
        <v>1.3862946914812113</v>
      </c>
      <c r="AL75" s="31">
        <f t="shared" si="15"/>
        <v>7.1041181482189018</v>
      </c>
      <c r="AM75" s="31">
        <f t="shared" si="16"/>
        <v>3.3707277224006162</v>
      </c>
      <c r="AN75" s="31">
        <f t="shared" si="17"/>
        <v>5.6524997122017879</v>
      </c>
      <c r="AO75" s="31">
        <f t="shared" si="18"/>
        <v>3.8533979094986393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.75" x14ac:dyDescent="0.25">
      <c r="A76" s="43">
        <v>43313</v>
      </c>
      <c r="B76" s="31">
        <v>110.68711508628998</v>
      </c>
      <c r="C76" s="31">
        <v>69.405476482065211</v>
      </c>
      <c r="D76" s="31">
        <v>114.13412280554365</v>
      </c>
      <c r="E76" s="31">
        <v>116.70695184161092</v>
      </c>
      <c r="F76" s="31">
        <v>127.47015692780568</v>
      </c>
      <c r="G76" s="31">
        <v>116.63910959370126</v>
      </c>
      <c r="H76" s="31">
        <v>116.79037040201951</v>
      </c>
      <c r="I76" s="31">
        <v>124.03353028560259</v>
      </c>
      <c r="J76" s="31">
        <v>117.30487292040517</v>
      </c>
      <c r="K76" s="31">
        <v>129.31402655064232</v>
      </c>
      <c r="L76" s="31">
        <v>121.92354739301571</v>
      </c>
      <c r="M76" s="31">
        <v>118.20967893351877</v>
      </c>
      <c r="N76" s="31">
        <v>110.39673944097478</v>
      </c>
      <c r="O76" s="31">
        <v>118.87313590139279</v>
      </c>
      <c r="P76" s="31">
        <v>113.92403622942174</v>
      </c>
      <c r="Q76" s="31">
        <v>135.89472553658629</v>
      </c>
      <c r="R76" s="31">
        <v>120.44295905083592</v>
      </c>
      <c r="S76" s="31">
        <v>123.70394472648778</v>
      </c>
      <c r="T76" s="31">
        <v>118.01085418732771</v>
      </c>
      <c r="U76" s="23"/>
      <c r="V76" s="43">
        <v>43313</v>
      </c>
      <c r="W76" s="31">
        <f t="shared" si="0"/>
        <v>3.6679188845698292</v>
      </c>
      <c r="X76" s="31">
        <f t="shared" si="1"/>
        <v>6.5293130486847986</v>
      </c>
      <c r="Y76" s="31">
        <f t="shared" si="2"/>
        <v>4.4822584529455867</v>
      </c>
      <c r="Z76" s="31">
        <f t="shared" si="3"/>
        <v>-1.8278810054813306</v>
      </c>
      <c r="AA76" s="31">
        <f t="shared" si="4"/>
        <v>4.6667558010816634</v>
      </c>
      <c r="AB76" s="31">
        <f t="shared" si="5"/>
        <v>2.3669377384918135</v>
      </c>
      <c r="AC76" s="31">
        <f t="shared" si="6"/>
        <v>3.1419991947465746</v>
      </c>
      <c r="AD76" s="31">
        <f t="shared" si="7"/>
        <v>3.3558323593090478</v>
      </c>
      <c r="AE76" s="31">
        <f t="shared" si="8"/>
        <v>1.5684532649998744</v>
      </c>
      <c r="AF76" s="31">
        <f t="shared" si="9"/>
        <v>5.5537997841469604</v>
      </c>
      <c r="AG76" s="31">
        <f t="shared" si="10"/>
        <v>4.0406493403951629</v>
      </c>
      <c r="AH76" s="31">
        <f t="shared" si="11"/>
        <v>9.2426802329937061</v>
      </c>
      <c r="AI76" s="31">
        <f t="shared" si="12"/>
        <v>3.6787747136333167</v>
      </c>
      <c r="AJ76" s="31">
        <f t="shared" si="13"/>
        <v>4.2517309611567384</v>
      </c>
      <c r="AK76" s="31">
        <f t="shared" si="14"/>
        <v>1.2197121095781824</v>
      </c>
      <c r="AL76" s="31">
        <f t="shared" si="15"/>
        <v>4.0164731703725494</v>
      </c>
      <c r="AM76" s="31">
        <f t="shared" si="16"/>
        <v>4.0476642206716207</v>
      </c>
      <c r="AN76" s="31">
        <f t="shared" si="17"/>
        <v>5.5561044056419178</v>
      </c>
      <c r="AO76" s="31">
        <f t="shared" si="18"/>
        <v>3.6114407694340116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.75" x14ac:dyDescent="0.25">
      <c r="A77" s="43">
        <v>43344</v>
      </c>
      <c r="B77" s="31">
        <v>105.77314919241989</v>
      </c>
      <c r="C77" s="31">
        <v>68.816693665178036</v>
      </c>
      <c r="D77" s="31">
        <v>107.87487369146299</v>
      </c>
      <c r="E77" s="31">
        <v>116.33869986478042</v>
      </c>
      <c r="F77" s="31">
        <v>118.45464755435685</v>
      </c>
      <c r="G77" s="31">
        <v>117.1861702134338</v>
      </c>
      <c r="H77" s="31">
        <v>118.01743455778778</v>
      </c>
      <c r="I77" s="31">
        <v>124.43589221216889</v>
      </c>
      <c r="J77" s="31">
        <v>114.26760719193065</v>
      </c>
      <c r="K77" s="31">
        <v>133.3735269983238</v>
      </c>
      <c r="L77" s="31">
        <v>122.1120093464711</v>
      </c>
      <c r="M77" s="31">
        <v>114.05907571485335</v>
      </c>
      <c r="N77" s="31">
        <v>112.41971439067592</v>
      </c>
      <c r="O77" s="31">
        <v>119.14665333381099</v>
      </c>
      <c r="P77" s="31">
        <v>105.94105823158034</v>
      </c>
      <c r="Q77" s="31">
        <v>128.66315531636678</v>
      </c>
      <c r="R77" s="31">
        <v>113.44795097486198</v>
      </c>
      <c r="S77" s="31">
        <v>123.2759551412515</v>
      </c>
      <c r="T77" s="31">
        <v>115.44564558273052</v>
      </c>
      <c r="U77" s="23"/>
      <c r="V77" s="43">
        <v>43344</v>
      </c>
      <c r="W77" s="31">
        <f t="shared" si="0"/>
        <v>1.7960538544997036</v>
      </c>
      <c r="X77" s="31">
        <f t="shared" si="1"/>
        <v>8.2513993995815014</v>
      </c>
      <c r="Y77" s="31">
        <f t="shared" si="2"/>
        <v>1.2949950391065528</v>
      </c>
      <c r="Z77" s="31">
        <f t="shared" si="3"/>
        <v>-0.68806157217299813</v>
      </c>
      <c r="AA77" s="31">
        <f t="shared" si="4"/>
        <v>3.118349695940779</v>
      </c>
      <c r="AB77" s="31">
        <f t="shared" si="5"/>
        <v>2.0254954495084974</v>
      </c>
      <c r="AC77" s="31">
        <f t="shared" si="6"/>
        <v>5.1660657846766895</v>
      </c>
      <c r="AD77" s="31">
        <f t="shared" si="7"/>
        <v>7.8637741840071698</v>
      </c>
      <c r="AE77" s="31">
        <f t="shared" si="8"/>
        <v>2.2622337748080099</v>
      </c>
      <c r="AF77" s="31">
        <f t="shared" si="9"/>
        <v>5.4887187809655131</v>
      </c>
      <c r="AG77" s="31">
        <f t="shared" si="10"/>
        <v>4.1620918528808772</v>
      </c>
      <c r="AH77" s="31">
        <f t="shared" si="11"/>
        <v>10.068108302865639</v>
      </c>
      <c r="AI77" s="31">
        <f t="shared" si="12"/>
        <v>2.8349349697343911</v>
      </c>
      <c r="AJ77" s="31">
        <f t="shared" si="13"/>
        <v>4.9301328767341772</v>
      </c>
      <c r="AK77" s="31">
        <f t="shared" si="14"/>
        <v>1.1787274576537499</v>
      </c>
      <c r="AL77" s="31">
        <f t="shared" si="15"/>
        <v>2.2895687207228548</v>
      </c>
      <c r="AM77" s="31">
        <f t="shared" si="16"/>
        <v>1.7026782450196123</v>
      </c>
      <c r="AN77" s="31">
        <f t="shared" si="17"/>
        <v>5.6292280431508743</v>
      </c>
      <c r="AO77" s="31">
        <f t="shared" si="18"/>
        <v>3.0149068306083677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.75" x14ac:dyDescent="0.25">
      <c r="A78" s="43">
        <v>43374</v>
      </c>
      <c r="B78" s="31">
        <v>103.966273601826</v>
      </c>
      <c r="C78" s="31">
        <v>65.183983216756616</v>
      </c>
      <c r="D78" s="31">
        <v>113.47135959736146</v>
      </c>
      <c r="E78" s="31">
        <v>122.59059634229543</v>
      </c>
      <c r="F78" s="31">
        <v>127.02239731216358</v>
      </c>
      <c r="G78" s="31">
        <v>119.80827225313901</v>
      </c>
      <c r="H78" s="31">
        <v>121.11523952378225</v>
      </c>
      <c r="I78" s="31">
        <v>133.04716537901786</v>
      </c>
      <c r="J78" s="31">
        <v>120.21921530940357</v>
      </c>
      <c r="K78" s="31">
        <v>132.67586483185826</v>
      </c>
      <c r="L78" s="31">
        <v>123.84691494471006</v>
      </c>
      <c r="M78" s="31">
        <v>126.49042936546304</v>
      </c>
      <c r="N78" s="31">
        <v>116.95600931522183</v>
      </c>
      <c r="O78" s="31">
        <v>118.26190157086323</v>
      </c>
      <c r="P78" s="31">
        <v>90.822605482137035</v>
      </c>
      <c r="Q78" s="31">
        <v>137.14414207613822</v>
      </c>
      <c r="R78" s="31">
        <v>118.17065857648218</v>
      </c>
      <c r="S78" s="31">
        <v>126.94952415359968</v>
      </c>
      <c r="T78" s="31">
        <v>118.04793937609574</v>
      </c>
      <c r="U78" s="23"/>
      <c r="V78" s="43">
        <v>43374</v>
      </c>
      <c r="W78" s="31">
        <f t="shared" si="0"/>
        <v>2.1744041637553835</v>
      </c>
      <c r="X78" s="31">
        <f t="shared" si="1"/>
        <v>4.0446939936252875</v>
      </c>
      <c r="Y78" s="31">
        <f t="shared" si="2"/>
        <v>4.2782634302711813</v>
      </c>
      <c r="Z78" s="31">
        <f t="shared" si="3"/>
        <v>-1.1327655489093189</v>
      </c>
      <c r="AA78" s="31">
        <f t="shared" si="4"/>
        <v>10.813574818490878</v>
      </c>
      <c r="AB78" s="31">
        <f t="shared" si="5"/>
        <v>2.4173917589837401</v>
      </c>
      <c r="AC78" s="31">
        <f t="shared" si="6"/>
        <v>4.7462836372420298</v>
      </c>
      <c r="AD78" s="31">
        <f t="shared" si="7"/>
        <v>6.4081656000271323</v>
      </c>
      <c r="AE78" s="31">
        <f t="shared" si="8"/>
        <v>0.15048022419354368</v>
      </c>
      <c r="AF78" s="31">
        <f t="shared" si="9"/>
        <v>5.541547980333263</v>
      </c>
      <c r="AG78" s="31">
        <f t="shared" si="10"/>
        <v>4.4461786438871229</v>
      </c>
      <c r="AH78" s="31">
        <f t="shared" si="11"/>
        <v>11.048365340546368</v>
      </c>
      <c r="AI78" s="31">
        <f t="shared" si="12"/>
        <v>1.51912462494181</v>
      </c>
      <c r="AJ78" s="31">
        <f t="shared" si="13"/>
        <v>4.5934119525706194</v>
      </c>
      <c r="AK78" s="31">
        <f t="shared" si="14"/>
        <v>1.2805301899331312</v>
      </c>
      <c r="AL78" s="31">
        <f t="shared" si="15"/>
        <v>6.6112432628071929</v>
      </c>
      <c r="AM78" s="31">
        <f t="shared" si="16"/>
        <v>2.2246693759898903</v>
      </c>
      <c r="AN78" s="31">
        <f t="shared" si="17"/>
        <v>6.6634927889904816</v>
      </c>
      <c r="AO78" s="31">
        <f t="shared" si="18"/>
        <v>3.9034464895843826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.75" x14ac:dyDescent="0.25">
      <c r="A79" s="43">
        <v>43405</v>
      </c>
      <c r="B79" s="31">
        <v>109.87667071847403</v>
      </c>
      <c r="C79" s="31">
        <v>71.14502151854407</v>
      </c>
      <c r="D79" s="31">
        <v>118.24651698806245</v>
      </c>
      <c r="E79" s="31">
        <v>123.48065347601968</v>
      </c>
      <c r="F79" s="31">
        <v>129.13067106180182</v>
      </c>
      <c r="G79" s="31">
        <v>122.45602449077677</v>
      </c>
      <c r="H79" s="31">
        <v>125.26814941700384</v>
      </c>
      <c r="I79" s="31">
        <v>132.14535829836916</v>
      </c>
      <c r="J79" s="31">
        <v>128.72050141131561</v>
      </c>
      <c r="K79" s="31">
        <v>141.91708205500271</v>
      </c>
      <c r="L79" s="31">
        <v>124.54815846095173</v>
      </c>
      <c r="M79" s="31">
        <v>129.40043613436089</v>
      </c>
      <c r="N79" s="31">
        <v>124.85870447716415</v>
      </c>
      <c r="O79" s="31">
        <v>119.16089202218613</v>
      </c>
      <c r="P79" s="31">
        <v>88.411656670431341</v>
      </c>
      <c r="Q79" s="31">
        <v>133.53477088582591</v>
      </c>
      <c r="R79" s="31">
        <v>115.43115348903326</v>
      </c>
      <c r="S79" s="31">
        <v>132.11939963718808</v>
      </c>
      <c r="T79" s="31">
        <v>121.15962255051785</v>
      </c>
      <c r="U79" s="23"/>
      <c r="V79" s="43">
        <v>43405</v>
      </c>
      <c r="W79" s="31">
        <f t="shared" si="0"/>
        <v>0.16585398031585896</v>
      </c>
      <c r="X79" s="31">
        <f t="shared" si="1"/>
        <v>19.014557280748079</v>
      </c>
      <c r="Y79" s="31">
        <f t="shared" si="2"/>
        <v>-0.26452673464957854</v>
      </c>
      <c r="Z79" s="31">
        <f t="shared" si="3"/>
        <v>-1.6427980375369344</v>
      </c>
      <c r="AA79" s="31">
        <f t="shared" si="4"/>
        <v>8.8264916068701069</v>
      </c>
      <c r="AB79" s="31">
        <f t="shared" si="5"/>
        <v>1.5314335469069675</v>
      </c>
      <c r="AC79" s="31">
        <f t="shared" si="6"/>
        <v>5.6718341085405939</v>
      </c>
      <c r="AD79" s="31">
        <f t="shared" si="7"/>
        <v>8.036857986535324</v>
      </c>
      <c r="AE79" s="31">
        <f t="shared" si="8"/>
        <v>11.562803522696925</v>
      </c>
      <c r="AF79" s="31">
        <f t="shared" si="9"/>
        <v>11.225237861765351</v>
      </c>
      <c r="AG79" s="31">
        <f t="shared" si="10"/>
        <v>4.5365042528786432</v>
      </c>
      <c r="AH79" s="31">
        <f t="shared" si="11"/>
        <v>10.401417425374888</v>
      </c>
      <c r="AI79" s="31">
        <f t="shared" si="12"/>
        <v>1.1846188152153019</v>
      </c>
      <c r="AJ79" s="31">
        <f t="shared" si="13"/>
        <v>5.0505182247475346</v>
      </c>
      <c r="AK79" s="31">
        <f t="shared" si="14"/>
        <v>1.6585836540500338</v>
      </c>
      <c r="AL79" s="31">
        <f t="shared" si="15"/>
        <v>6.8240729911654938</v>
      </c>
      <c r="AM79" s="31">
        <f t="shared" si="16"/>
        <v>4.1019606630254657</v>
      </c>
      <c r="AN79" s="31">
        <f t="shared" si="17"/>
        <v>6.2797721191792704</v>
      </c>
      <c r="AO79" s="31">
        <f t="shared" si="18"/>
        <v>3.6268134996876711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.75" x14ac:dyDescent="0.25">
      <c r="A80" s="44">
        <v>43435</v>
      </c>
      <c r="B80" s="33">
        <v>115.61782297421418</v>
      </c>
      <c r="C80" s="33">
        <v>64.805097986667775</v>
      </c>
      <c r="D80" s="33">
        <v>124.09173764928607</v>
      </c>
      <c r="E80" s="33">
        <v>128.6274808597849</v>
      </c>
      <c r="F80" s="33">
        <v>123.49298190268883</v>
      </c>
      <c r="G80" s="33">
        <v>122.45750221499812</v>
      </c>
      <c r="H80" s="33">
        <v>128.33546931974098</v>
      </c>
      <c r="I80" s="33">
        <v>158.74129239533374</v>
      </c>
      <c r="J80" s="33">
        <v>141.84045844196555</v>
      </c>
      <c r="K80" s="33">
        <v>144.52287518210957</v>
      </c>
      <c r="L80" s="33">
        <v>125.45966218862027</v>
      </c>
      <c r="M80" s="33">
        <v>136.98212843289281</v>
      </c>
      <c r="N80" s="33">
        <v>137.74945506239897</v>
      </c>
      <c r="O80" s="33">
        <v>119.85818598367892</v>
      </c>
      <c r="P80" s="33">
        <v>99.718192185852828</v>
      </c>
      <c r="Q80" s="33">
        <v>133.99096341302808</v>
      </c>
      <c r="R80" s="33">
        <v>113.70253704770629</v>
      </c>
      <c r="S80" s="33">
        <v>134.19961812541121</v>
      </c>
      <c r="T80" s="33">
        <v>125.19046942688466</v>
      </c>
      <c r="U80" s="23"/>
      <c r="V80" s="44">
        <v>43435</v>
      </c>
      <c r="W80" s="33">
        <f t="shared" si="0"/>
        <v>0.73172965188928174</v>
      </c>
      <c r="X80" s="33">
        <f t="shared" si="1"/>
        <v>4.2965772438978433</v>
      </c>
      <c r="Y80" s="33">
        <f t="shared" si="2"/>
        <v>2.2641250567424294</v>
      </c>
      <c r="Z80" s="33">
        <f t="shared" si="3"/>
        <v>2.3537739218980391</v>
      </c>
      <c r="AA80" s="33">
        <f t="shared" si="4"/>
        <v>7.7706823405138579</v>
      </c>
      <c r="AB80" s="33">
        <f t="shared" si="5"/>
        <v>0.51292806425111337</v>
      </c>
      <c r="AC80" s="33">
        <f t="shared" si="6"/>
        <v>2.505039276412063</v>
      </c>
      <c r="AD80" s="33">
        <f t="shared" si="7"/>
        <v>7.393355098797926</v>
      </c>
      <c r="AE80" s="33">
        <f t="shared" si="8"/>
        <v>-5.8949971184614469</v>
      </c>
      <c r="AF80" s="33">
        <f t="shared" si="9"/>
        <v>2.773836169173876</v>
      </c>
      <c r="AG80" s="33">
        <f t="shared" si="10"/>
        <v>4.0928559119099504</v>
      </c>
      <c r="AH80" s="33">
        <f t="shared" si="11"/>
        <v>6.5501010139754214</v>
      </c>
      <c r="AI80" s="33">
        <f t="shared" si="12"/>
        <v>2.2344060094108329</v>
      </c>
      <c r="AJ80" s="33">
        <f t="shared" si="13"/>
        <v>3.2921964606565695</v>
      </c>
      <c r="AK80" s="33">
        <f t="shared" si="14"/>
        <v>2.1901639917439439</v>
      </c>
      <c r="AL80" s="33">
        <f t="shared" si="15"/>
        <v>-3.4894622432125431</v>
      </c>
      <c r="AM80" s="33">
        <f t="shared" si="16"/>
        <v>4.3806607638022541</v>
      </c>
      <c r="AN80" s="33">
        <f t="shared" si="17"/>
        <v>3.6786332324037119</v>
      </c>
      <c r="AO80" s="33">
        <f t="shared" si="18"/>
        <v>2.0888662572186263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.75" x14ac:dyDescent="0.25">
      <c r="A81" s="45">
        <v>43466</v>
      </c>
      <c r="B81" s="35">
        <v>120.99709774830937</v>
      </c>
      <c r="C81" s="35">
        <v>64.063829919054555</v>
      </c>
      <c r="D81" s="35">
        <v>122.30470113777739</v>
      </c>
      <c r="E81" s="35">
        <v>125.78712607554081</v>
      </c>
      <c r="F81" s="35">
        <v>107.58688782033232</v>
      </c>
      <c r="G81" s="35">
        <v>120.18442446371772</v>
      </c>
      <c r="H81" s="35">
        <v>122.29339041456056</v>
      </c>
      <c r="I81" s="35">
        <v>122.33528198716584</v>
      </c>
      <c r="J81" s="35">
        <v>133.17259753600496</v>
      </c>
      <c r="K81" s="35">
        <v>149.30670556766913</v>
      </c>
      <c r="L81" s="35">
        <v>124.30260556936724</v>
      </c>
      <c r="M81" s="35">
        <v>115.26143070297232</v>
      </c>
      <c r="N81" s="35">
        <v>119.7421815213233</v>
      </c>
      <c r="O81" s="35">
        <v>116.5435288909389</v>
      </c>
      <c r="P81" s="35">
        <v>111.84046905182804</v>
      </c>
      <c r="Q81" s="35">
        <v>124.24826862743116</v>
      </c>
      <c r="R81" s="35">
        <v>119.4931473443674</v>
      </c>
      <c r="S81" s="35">
        <v>132.60769390678496</v>
      </c>
      <c r="T81" s="35">
        <v>121.91084275690173</v>
      </c>
      <c r="U81" s="23"/>
      <c r="V81" s="45">
        <v>43466</v>
      </c>
      <c r="W81" s="35">
        <f t="shared" si="0"/>
        <v>3.517406899685227</v>
      </c>
      <c r="X81" s="35">
        <f t="shared" si="1"/>
        <v>-0.94101918615690749</v>
      </c>
      <c r="Y81" s="35">
        <f t="shared" si="2"/>
        <v>2.9889668790641366</v>
      </c>
      <c r="Z81" s="35">
        <f t="shared" si="3"/>
        <v>0.43062904192838403</v>
      </c>
      <c r="AA81" s="35">
        <f t="shared" si="4"/>
        <v>4.3802473648646014</v>
      </c>
      <c r="AB81" s="35">
        <f t="shared" si="5"/>
        <v>2.2598837802042908</v>
      </c>
      <c r="AC81" s="35">
        <f t="shared" si="6"/>
        <v>4.5200076038668584</v>
      </c>
      <c r="AD81" s="35">
        <f t="shared" si="7"/>
        <v>5.7937254273847856</v>
      </c>
      <c r="AE81" s="35">
        <f t="shared" si="8"/>
        <v>17.715030923850563</v>
      </c>
      <c r="AF81" s="35">
        <f t="shared" si="9"/>
        <v>1.1847430580443898</v>
      </c>
      <c r="AG81" s="35">
        <f t="shared" si="10"/>
        <v>4.6311297588469245</v>
      </c>
      <c r="AH81" s="35">
        <f t="shared" si="11"/>
        <v>5.5967814630618165</v>
      </c>
      <c r="AI81" s="35">
        <f t="shared" si="12"/>
        <v>3.0577518775176031</v>
      </c>
      <c r="AJ81" s="35">
        <f t="shared" si="13"/>
        <v>3.2915740521121393</v>
      </c>
      <c r="AK81" s="35">
        <f t="shared" si="14"/>
        <v>2.517273434887457</v>
      </c>
      <c r="AL81" s="35">
        <f t="shared" si="15"/>
        <v>-3.2315275540041739</v>
      </c>
      <c r="AM81" s="35">
        <f t="shared" si="16"/>
        <v>1.8183908511963267</v>
      </c>
      <c r="AN81" s="35">
        <f t="shared" si="17"/>
        <v>4.3373781474219157</v>
      </c>
      <c r="AO81" s="35">
        <f t="shared" si="18"/>
        <v>3.5516208439387214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.75" x14ac:dyDescent="0.25">
      <c r="A82" s="40">
        <v>43497</v>
      </c>
      <c r="B82" s="27">
        <v>125.99737751035062</v>
      </c>
      <c r="C82" s="27">
        <v>65.012143745417163</v>
      </c>
      <c r="D82" s="27">
        <v>122.28981967945309</v>
      </c>
      <c r="E82" s="27">
        <v>119.99668243566802</v>
      </c>
      <c r="F82" s="27">
        <v>121.06334925323492</v>
      </c>
      <c r="G82" s="27">
        <v>119.1108115863547</v>
      </c>
      <c r="H82" s="27">
        <v>120.93236996921775</v>
      </c>
      <c r="I82" s="27">
        <v>118.25693301665052</v>
      </c>
      <c r="J82" s="27">
        <v>122.03533062393282</v>
      </c>
      <c r="K82" s="27">
        <v>136.00166187546961</v>
      </c>
      <c r="L82" s="27">
        <v>123.92571494832762</v>
      </c>
      <c r="M82" s="27">
        <v>116.69966377658692</v>
      </c>
      <c r="N82" s="27">
        <v>121.69690089959711</v>
      </c>
      <c r="O82" s="27">
        <v>119.89736503917878</v>
      </c>
      <c r="P82" s="27">
        <v>128.44132118557832</v>
      </c>
      <c r="Q82" s="27">
        <v>131.17350503140952</v>
      </c>
      <c r="R82" s="27">
        <v>115.48457183346312</v>
      </c>
      <c r="S82" s="27">
        <v>131.18338459915677</v>
      </c>
      <c r="T82" s="27">
        <v>122.66323541096516</v>
      </c>
      <c r="U82" s="23"/>
      <c r="V82" s="40">
        <v>43497</v>
      </c>
      <c r="W82" s="27">
        <f t="shared" si="0"/>
        <v>2.5355482071001063</v>
      </c>
      <c r="X82" s="27">
        <f t="shared" si="1"/>
        <v>2.2257839629236997</v>
      </c>
      <c r="Y82" s="27">
        <f t="shared" si="2"/>
        <v>3.342577823434894</v>
      </c>
      <c r="Z82" s="27">
        <f t="shared" si="3"/>
        <v>-2.8885168378576083</v>
      </c>
      <c r="AA82" s="27">
        <f t="shared" si="4"/>
        <v>11.138426492090886</v>
      </c>
      <c r="AB82" s="27">
        <f t="shared" si="5"/>
        <v>4.474526294281219</v>
      </c>
      <c r="AC82" s="27">
        <f t="shared" si="6"/>
        <v>3.4644981830426644</v>
      </c>
      <c r="AD82" s="27">
        <f t="shared" si="7"/>
        <v>8.4113886356566923</v>
      </c>
      <c r="AE82" s="27">
        <f t="shared" si="8"/>
        <v>7.355894988210764</v>
      </c>
      <c r="AF82" s="27">
        <f t="shared" si="9"/>
        <v>6.4180804543737082</v>
      </c>
      <c r="AG82" s="27">
        <f t="shared" si="10"/>
        <v>4.5626606483773315</v>
      </c>
      <c r="AH82" s="27">
        <f t="shared" si="11"/>
        <v>5.5004968649007253</v>
      </c>
      <c r="AI82" s="27">
        <f t="shared" si="12"/>
        <v>4.9503621977797394</v>
      </c>
      <c r="AJ82" s="27">
        <f t="shared" si="13"/>
        <v>1.3872285121730954</v>
      </c>
      <c r="AK82" s="27">
        <f t="shared" si="14"/>
        <v>0.88156605646774722</v>
      </c>
      <c r="AL82" s="27">
        <f t="shared" si="15"/>
        <v>3.1232980894263704</v>
      </c>
      <c r="AM82" s="27">
        <f t="shared" si="16"/>
        <v>1.1721295153533475</v>
      </c>
      <c r="AN82" s="27">
        <f t="shared" si="17"/>
        <v>7.087080507413134</v>
      </c>
      <c r="AO82" s="27">
        <f t="shared" si="18"/>
        <v>4.1680851692026835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.75" x14ac:dyDescent="0.25">
      <c r="A83" s="40">
        <v>43525</v>
      </c>
      <c r="B83" s="27">
        <v>132.26004788118104</v>
      </c>
      <c r="C83" s="27">
        <v>65.382707423002714</v>
      </c>
      <c r="D83" s="27">
        <v>127.10762558022788</v>
      </c>
      <c r="E83" s="27">
        <v>123.93129045347742</v>
      </c>
      <c r="F83" s="27">
        <v>114.95431250683478</v>
      </c>
      <c r="G83" s="27">
        <v>120.62720396520288</v>
      </c>
      <c r="H83" s="27">
        <v>123.61010125198</v>
      </c>
      <c r="I83" s="27">
        <v>134.73869420029999</v>
      </c>
      <c r="J83" s="27">
        <v>123.99795079788521</v>
      </c>
      <c r="K83" s="27">
        <v>139.43095076646716</v>
      </c>
      <c r="L83" s="27">
        <v>125.14828320126603</v>
      </c>
      <c r="M83" s="27">
        <v>119.85145613225821</v>
      </c>
      <c r="N83" s="27">
        <v>129.09077032799067</v>
      </c>
      <c r="O83" s="27">
        <v>121.51293744804526</v>
      </c>
      <c r="P83" s="27">
        <v>130.0464746507092</v>
      </c>
      <c r="Q83" s="27">
        <v>137.937985129841</v>
      </c>
      <c r="R83" s="27">
        <v>120.89411550390825</v>
      </c>
      <c r="S83" s="27">
        <v>133.94041780323502</v>
      </c>
      <c r="T83" s="27">
        <v>125.92700928331165</v>
      </c>
      <c r="U83" s="23"/>
      <c r="V83" s="40">
        <v>43525</v>
      </c>
      <c r="W83" s="27">
        <f t="shared" si="0"/>
        <v>2.3185583709530562</v>
      </c>
      <c r="X83" s="27">
        <f t="shared" si="1"/>
        <v>1.5839825487956318</v>
      </c>
      <c r="Y83" s="27">
        <f t="shared" si="2"/>
        <v>1.0963553731432967</v>
      </c>
      <c r="Z83" s="27">
        <f t="shared" si="3"/>
        <v>-1.014290287547567</v>
      </c>
      <c r="AA83" s="27">
        <f t="shared" si="4"/>
        <v>9.0492397778561156</v>
      </c>
      <c r="AB83" s="27">
        <f t="shared" si="5"/>
        <v>4.888080961913488</v>
      </c>
      <c r="AC83" s="27">
        <f t="shared" si="6"/>
        <v>2.5164841704139747</v>
      </c>
      <c r="AD83" s="27">
        <f t="shared" si="7"/>
        <v>2.520314825982453</v>
      </c>
      <c r="AE83" s="27">
        <f t="shared" si="8"/>
        <v>2.1442344919130107</v>
      </c>
      <c r="AF83" s="27">
        <f t="shared" si="9"/>
        <v>7.3075516455368472</v>
      </c>
      <c r="AG83" s="27">
        <f t="shared" si="10"/>
        <v>4.2280205052616822</v>
      </c>
      <c r="AH83" s="27">
        <f t="shared" si="11"/>
        <v>3.6953023335427559</v>
      </c>
      <c r="AI83" s="27">
        <f t="shared" si="12"/>
        <v>4.8880254676460879</v>
      </c>
      <c r="AJ83" s="27">
        <f t="shared" si="13"/>
        <v>1.1730486874929795</v>
      </c>
      <c r="AK83" s="27">
        <f t="shared" si="14"/>
        <v>1.0374069485834951</v>
      </c>
      <c r="AL83" s="27">
        <f t="shared" si="15"/>
        <v>2.8695553974636567</v>
      </c>
      <c r="AM83" s="27">
        <f t="shared" si="16"/>
        <v>0.63276641986989546</v>
      </c>
      <c r="AN83" s="27">
        <f t="shared" si="17"/>
        <v>8.79827772950091</v>
      </c>
      <c r="AO83" s="27">
        <f t="shared" si="18"/>
        <v>3.4435491710136574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.75" x14ac:dyDescent="0.25">
      <c r="A84" s="40">
        <v>43556</v>
      </c>
      <c r="B84" s="27">
        <v>117.22058895986174</v>
      </c>
      <c r="C84" s="27">
        <v>68.300353492075274</v>
      </c>
      <c r="D84" s="27">
        <v>124.30910897960244</v>
      </c>
      <c r="E84" s="27">
        <v>119.87905105323051</v>
      </c>
      <c r="F84" s="27">
        <v>130.73047822215142</v>
      </c>
      <c r="G84" s="27">
        <v>121.33682534725796</v>
      </c>
      <c r="H84" s="27">
        <v>122.23911305828604</v>
      </c>
      <c r="I84" s="27">
        <v>133.03948187201192</v>
      </c>
      <c r="J84" s="27">
        <v>128.35595941559765</v>
      </c>
      <c r="K84" s="27">
        <v>140.66086073879796</v>
      </c>
      <c r="L84" s="27">
        <v>125.71192394876904</v>
      </c>
      <c r="M84" s="27">
        <v>125.46438680749506</v>
      </c>
      <c r="N84" s="27">
        <v>121.83117414091068</v>
      </c>
      <c r="O84" s="27">
        <v>121.39754900887733</v>
      </c>
      <c r="P84" s="27">
        <v>113.29920138345497</v>
      </c>
      <c r="Q84" s="27">
        <v>131.40716703454498</v>
      </c>
      <c r="R84" s="27">
        <v>118.3637927452978</v>
      </c>
      <c r="S84" s="27">
        <v>136.38225028652715</v>
      </c>
      <c r="T84" s="27">
        <v>123.95927844765127</v>
      </c>
      <c r="U84" s="23"/>
      <c r="V84" s="40">
        <v>43556</v>
      </c>
      <c r="W84" s="27">
        <f t="shared" si="0"/>
        <v>0.4890574516786188</v>
      </c>
      <c r="X84" s="27">
        <f t="shared" si="1"/>
        <v>-1.0834883690063322</v>
      </c>
      <c r="Y84" s="27">
        <f t="shared" si="2"/>
        <v>2.6524180600499818</v>
      </c>
      <c r="Z84" s="27">
        <f t="shared" si="3"/>
        <v>2.5312923457063334</v>
      </c>
      <c r="AA84" s="27">
        <f t="shared" si="4"/>
        <v>18.614710415433549</v>
      </c>
      <c r="AB84" s="27">
        <f t="shared" si="5"/>
        <v>4.0476667758226057</v>
      </c>
      <c r="AC84" s="27">
        <f t="shared" si="6"/>
        <v>1.324008980491115</v>
      </c>
      <c r="AD84" s="27">
        <f t="shared" si="7"/>
        <v>11.361036262583625</v>
      </c>
      <c r="AE84" s="27">
        <f t="shared" si="8"/>
        <v>0.90428637563751124</v>
      </c>
      <c r="AF84" s="27">
        <f t="shared" si="9"/>
        <v>6.8617330862368107</v>
      </c>
      <c r="AG84" s="27">
        <f t="shared" si="10"/>
        <v>4.1617102630256539</v>
      </c>
      <c r="AH84" s="27">
        <f t="shared" si="11"/>
        <v>5.0180688451979307</v>
      </c>
      <c r="AI84" s="27">
        <f t="shared" si="12"/>
        <v>2.371085256336869E-2</v>
      </c>
      <c r="AJ84" s="27">
        <f t="shared" si="13"/>
        <v>1.4356916255779026</v>
      </c>
      <c r="AK84" s="27">
        <f t="shared" si="14"/>
        <v>0.84206702758456231</v>
      </c>
      <c r="AL84" s="27">
        <f t="shared" si="15"/>
        <v>-1.9753204278310221</v>
      </c>
      <c r="AM84" s="27">
        <f t="shared" si="16"/>
        <v>-2.0455752468009365</v>
      </c>
      <c r="AN84" s="27">
        <f t="shared" si="17"/>
        <v>9.5032811580908287</v>
      </c>
      <c r="AO84" s="27">
        <f t="shared" si="18"/>
        <v>3.7323327925622465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.75" x14ac:dyDescent="0.25">
      <c r="A85" s="40">
        <v>43586</v>
      </c>
      <c r="B85" s="27">
        <v>112.77928897307446</v>
      </c>
      <c r="C85" s="27">
        <v>80.110833437658528</v>
      </c>
      <c r="D85" s="27">
        <v>124.92391819796026</v>
      </c>
      <c r="E85" s="27">
        <v>112.87193513733799</v>
      </c>
      <c r="F85" s="27">
        <v>138.1998574401876</v>
      </c>
      <c r="G85" s="27">
        <v>119.55457427517175</v>
      </c>
      <c r="H85" s="27">
        <v>122.95363318853092</v>
      </c>
      <c r="I85" s="27">
        <v>134.87235414132743</v>
      </c>
      <c r="J85" s="27">
        <v>127.33206684549758</v>
      </c>
      <c r="K85" s="27">
        <v>148.21959671046974</v>
      </c>
      <c r="L85" s="27">
        <v>126.44415539851286</v>
      </c>
      <c r="M85" s="27">
        <v>122.13502082625116</v>
      </c>
      <c r="N85" s="27">
        <v>120.10653022630645</v>
      </c>
      <c r="O85" s="27">
        <v>122.3306527460072</v>
      </c>
      <c r="P85" s="27">
        <v>105.47043873313311</v>
      </c>
      <c r="Q85" s="27">
        <v>141.62757086640264</v>
      </c>
      <c r="R85" s="27">
        <v>121.34531529930442</v>
      </c>
      <c r="S85" s="27">
        <v>134.53641278472307</v>
      </c>
      <c r="T85" s="27">
        <v>123.67289287761078</v>
      </c>
      <c r="U85" s="23"/>
      <c r="V85" s="40">
        <v>43586</v>
      </c>
      <c r="W85" s="27">
        <f t="shared" ref="W85:W86" si="19">B85/B73*100-100</f>
        <v>0.41585177536653362</v>
      </c>
      <c r="X85" s="27">
        <f t="shared" ref="X85:X86" si="20">C85/C73*100-100</f>
        <v>10.657172910658446</v>
      </c>
      <c r="Y85" s="27">
        <f t="shared" ref="Y85:Y86" si="21">D85/D73*100-100</f>
        <v>6.3999483309200116</v>
      </c>
      <c r="Z85" s="27">
        <f t="shared" ref="Z85:Z86" si="22">E85/E73*100-100</f>
        <v>0.10379307715166419</v>
      </c>
      <c r="AA85" s="27">
        <f t="shared" ref="AA85:AA86" si="23">F85/F73*100-100</f>
        <v>14.922455779775731</v>
      </c>
      <c r="AB85" s="27">
        <f t="shared" ref="AB85:AB86" si="24">G85/G73*100-100</f>
        <v>3.0669086099296692</v>
      </c>
      <c r="AC85" s="27">
        <f t="shared" ref="AC85:AC86" si="25">H85/H73*100-100</f>
        <v>2.9120097598601262</v>
      </c>
      <c r="AD85" s="27">
        <f t="shared" ref="AD85:AD86" si="26">I85/I73*100-100</f>
        <v>8.8804341979854939</v>
      </c>
      <c r="AE85" s="27">
        <f t="shared" ref="AE85:AE86" si="27">J85/J73*100-100</f>
        <v>-5.6165849232542797</v>
      </c>
      <c r="AF85" s="27">
        <f t="shared" ref="AF85:AF86" si="28">K85/K73*100-100</f>
        <v>9.8074999759515151</v>
      </c>
      <c r="AG85" s="27">
        <f t="shared" ref="AG85:AG86" si="29">L85/L73*100-100</f>
        <v>4.3943285215420929</v>
      </c>
      <c r="AH85" s="27">
        <f t="shared" ref="AH85:AH86" si="30">M85/M73*100-100</f>
        <v>5.4140441898147458</v>
      </c>
      <c r="AI85" s="27">
        <f t="shared" ref="AI85:AI86" si="31">N85/N73*100-100</f>
        <v>0.90513851278375057</v>
      </c>
      <c r="AJ85" s="27">
        <f t="shared" ref="AJ85:AJ86" si="32">O85/O73*100-100</f>
        <v>2.7675584809117879</v>
      </c>
      <c r="AK85" s="27">
        <f t="shared" ref="AK85:AK86" si="33">P85/P73*100-100</f>
        <v>0.79586197900684397</v>
      </c>
      <c r="AL85" s="27">
        <f t="shared" ref="AL85:AL86" si="34">Q85/Q73*100-100</f>
        <v>6.1025893539464988</v>
      </c>
      <c r="AM85" s="27">
        <f t="shared" ref="AM85:AM86" si="35">R85/R73*100-100</f>
        <v>2.1068647921513843</v>
      </c>
      <c r="AN85" s="27">
        <f t="shared" ref="AN85:AN86" si="36">S85/S73*100-100</f>
        <v>8.3395736838254493</v>
      </c>
      <c r="AO85" s="27">
        <f t="shared" ref="AO85:AO86" si="37">T85/T73*100-100</f>
        <v>4.2182166532519716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.75" x14ac:dyDescent="0.25">
      <c r="A86" s="40">
        <v>43617</v>
      </c>
      <c r="B86" s="27">
        <v>107.71100587035411</v>
      </c>
      <c r="C86" s="27">
        <v>65.273045647299526</v>
      </c>
      <c r="D86" s="27">
        <v>117.68808360177532</v>
      </c>
      <c r="E86" s="27">
        <v>110.02555912980628</v>
      </c>
      <c r="F86" s="27">
        <v>130.25918730526462</v>
      </c>
      <c r="G86" s="27">
        <v>117.8124419398909</v>
      </c>
      <c r="H86" s="27">
        <v>118.84974127784972</v>
      </c>
      <c r="I86" s="27">
        <v>136.48078868176754</v>
      </c>
      <c r="J86" s="27">
        <v>124.16200443589746</v>
      </c>
      <c r="K86" s="27">
        <v>143.42482681482181</v>
      </c>
      <c r="L86" s="27">
        <v>126.58540963776562</v>
      </c>
      <c r="M86" s="27">
        <v>118.07887299941029</v>
      </c>
      <c r="N86" s="27">
        <v>119.54483984019075</v>
      </c>
      <c r="O86" s="27">
        <v>123.00474599308465</v>
      </c>
      <c r="P86" s="27">
        <v>105.47888411966105</v>
      </c>
      <c r="Q86" s="27">
        <v>138.74149862053679</v>
      </c>
      <c r="R86" s="27">
        <v>119.28837141896584</v>
      </c>
      <c r="S86" s="27">
        <v>132.01297831887524</v>
      </c>
      <c r="T86" s="27">
        <v>120.49350080299916</v>
      </c>
      <c r="U86" s="23"/>
      <c r="V86" s="40">
        <v>43617</v>
      </c>
      <c r="W86" s="27">
        <f t="shared" si="19"/>
        <v>0.71936319495510759</v>
      </c>
      <c r="X86" s="27">
        <f t="shared" si="20"/>
        <v>-3.2334132952818351</v>
      </c>
      <c r="Y86" s="27">
        <f t="shared" si="21"/>
        <v>3.34490001802547</v>
      </c>
      <c r="Z86" s="27">
        <f t="shared" si="22"/>
        <v>-9.4510468182013767</v>
      </c>
      <c r="AA86" s="27">
        <f t="shared" si="23"/>
        <v>8.8968089553683001</v>
      </c>
      <c r="AB86" s="27">
        <f t="shared" si="24"/>
        <v>2.4840108985909382</v>
      </c>
      <c r="AC86" s="27">
        <f t="shared" si="25"/>
        <v>2.5474620435319082</v>
      </c>
      <c r="AD86" s="27">
        <f t="shared" si="26"/>
        <v>11.60301006585857</v>
      </c>
      <c r="AE86" s="27">
        <f t="shared" si="27"/>
        <v>5.6827871532633196</v>
      </c>
      <c r="AF86" s="27">
        <f t="shared" si="28"/>
        <v>9.6018496248784828</v>
      </c>
      <c r="AG86" s="27">
        <f t="shared" si="29"/>
        <v>4.5462673659085908</v>
      </c>
      <c r="AH86" s="27">
        <f t="shared" si="30"/>
        <v>4.3463721772423014</v>
      </c>
      <c r="AI86" s="27">
        <f t="shared" si="31"/>
        <v>3.5573192057377412</v>
      </c>
      <c r="AJ86" s="27">
        <f t="shared" si="32"/>
        <v>3.4950230938185314</v>
      </c>
      <c r="AK86" s="27">
        <f t="shared" si="33"/>
        <v>0.95148823393682846</v>
      </c>
      <c r="AL86" s="27">
        <f t="shared" si="34"/>
        <v>-2.0006000987509935</v>
      </c>
      <c r="AM86" s="27">
        <f t="shared" si="35"/>
        <v>2.828906729565233</v>
      </c>
      <c r="AN86" s="27">
        <f t="shared" si="36"/>
        <v>6.8369318766454228</v>
      </c>
      <c r="AO86" s="27">
        <f t="shared" si="37"/>
        <v>3.5290207033247327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.75" x14ac:dyDescent="0.25">
      <c r="A87" s="40">
        <v>43647</v>
      </c>
      <c r="B87" s="27">
        <v>109.33029414032336</v>
      </c>
      <c r="C87" s="27">
        <v>76.062457655138331</v>
      </c>
      <c r="D87" s="27">
        <v>122.12743401177232</v>
      </c>
      <c r="E87" s="27">
        <v>103.82292639854555</v>
      </c>
      <c r="F87" s="27">
        <v>133.30204916972164</v>
      </c>
      <c r="G87" s="27">
        <v>119.01737470199599</v>
      </c>
      <c r="H87" s="27">
        <v>119.76662617628706</v>
      </c>
      <c r="I87" s="27">
        <v>141.05426703255745</v>
      </c>
      <c r="J87" s="27">
        <v>129.74887959758723</v>
      </c>
      <c r="K87" s="27">
        <v>147.35128981982245</v>
      </c>
      <c r="L87" s="27">
        <v>127.23169682223015</v>
      </c>
      <c r="M87" s="27">
        <v>124.37056558193794</v>
      </c>
      <c r="N87" s="27">
        <v>120.23804593268019</v>
      </c>
      <c r="O87" s="27">
        <v>123.20767124685297</v>
      </c>
      <c r="P87" s="27">
        <v>114.99497592155468</v>
      </c>
      <c r="Q87" s="27">
        <v>144.47787094702548</v>
      </c>
      <c r="R87" s="27">
        <v>119.52348675806221</v>
      </c>
      <c r="S87" s="27">
        <v>132.58003684225605</v>
      </c>
      <c r="T87" s="27">
        <v>123.03330934305053</v>
      </c>
      <c r="U87" s="23"/>
      <c r="V87" s="40">
        <v>43647</v>
      </c>
      <c r="W87" s="27">
        <f t="shared" ref="W87:W89" si="38">B87/B75*100-100</f>
        <v>3.250215845709775</v>
      </c>
      <c r="X87" s="27">
        <f t="shared" ref="X87:X89" si="39">C87/C75*100-100</f>
        <v>6.8855376112502995</v>
      </c>
      <c r="Y87" s="27">
        <f t="shared" ref="Y87:Y89" si="40">D87/D75*100-100</f>
        <v>5.0917697485662217</v>
      </c>
      <c r="Z87" s="27">
        <f t="shared" ref="Z87:Z89" si="41">E87/E75*100-100</f>
        <v>-11.931399448826028</v>
      </c>
      <c r="AA87" s="27">
        <f t="shared" ref="AA87:AA89" si="42">F87/F75*100-100</f>
        <v>8.219540767118545</v>
      </c>
      <c r="AB87" s="27">
        <f t="shared" ref="AB87:AB89" si="43">G87/G75*100-100</f>
        <v>2.93659453341877</v>
      </c>
      <c r="AC87" s="27">
        <f t="shared" ref="AC87:AC89" si="44">H87/H75*100-100</f>
        <v>2.9250381948182564</v>
      </c>
      <c r="AD87" s="27">
        <f t="shared" ref="AD87:AD89" si="45">I87/I75*100-100</f>
        <v>6.7748369915884012</v>
      </c>
      <c r="AE87" s="27">
        <f t="shared" ref="AE87:AE89" si="46">J87/J75*100-100</f>
        <v>6.1922281882741572</v>
      </c>
      <c r="AF87" s="27">
        <f t="shared" ref="AF87:AF89" si="47">K87/K75*100-100</f>
        <v>8.9289338519656951</v>
      </c>
      <c r="AG87" s="27">
        <f t="shared" ref="AG87:AG89" si="48">L87/L75*100-100</f>
        <v>4.5376644995080824</v>
      </c>
      <c r="AH87" s="27">
        <f t="shared" ref="AH87:AH89" si="49">M87/M75*100-100</f>
        <v>3.8918805790584514</v>
      </c>
      <c r="AI87" s="27">
        <f t="shared" ref="AI87:AI89" si="50">N87/N75*100-100</f>
        <v>5.6318026271326289</v>
      </c>
      <c r="AJ87" s="27">
        <f t="shared" ref="AJ87:AJ89" si="51">O87/O75*100-100</f>
        <v>3.4951569427219624</v>
      </c>
      <c r="AK87" s="27">
        <f t="shared" ref="AK87:AK89" si="52">P87/P75*100-100</f>
        <v>1.352571250052705</v>
      </c>
      <c r="AL87" s="27">
        <f t="shared" ref="AL87:AL89" si="53">Q87/Q75*100-100</f>
        <v>4.774801211122238</v>
      </c>
      <c r="AM87" s="27">
        <f t="shared" ref="AM87:AM89" si="54">R87/R75*100-100</f>
        <v>-0.31106643315497706</v>
      </c>
      <c r="AN87" s="27">
        <f t="shared" ref="AN87:AN89" si="55">S87/S75*100-100</f>
        <v>6.9158263447560699</v>
      </c>
      <c r="AO87" s="27">
        <f t="shared" ref="AO87:AO89" si="56">T87/T75*100-100</f>
        <v>4.069000479050672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.75" x14ac:dyDescent="0.25">
      <c r="A88" s="40">
        <v>43678</v>
      </c>
      <c r="B88" s="27">
        <v>112.26379300121839</v>
      </c>
      <c r="C88" s="27">
        <v>74.852552236241195</v>
      </c>
      <c r="D88" s="27">
        <v>116.49280426503111</v>
      </c>
      <c r="E88" s="27">
        <v>104.97070116047463</v>
      </c>
      <c r="F88" s="27">
        <v>133.94725675236651</v>
      </c>
      <c r="G88" s="27">
        <v>121.02257849773638</v>
      </c>
      <c r="H88" s="27">
        <v>120.16911588786127</v>
      </c>
      <c r="I88" s="27">
        <v>135.20665359311431</v>
      </c>
      <c r="J88" s="27">
        <v>124.23781197402737</v>
      </c>
      <c r="K88" s="27">
        <v>140.98069489136833</v>
      </c>
      <c r="L88" s="27">
        <v>127.19859071580932</v>
      </c>
      <c r="M88" s="27">
        <v>120.94672610750972</v>
      </c>
      <c r="N88" s="27">
        <v>110.07805525064288</v>
      </c>
      <c r="O88" s="27">
        <v>123.72264048086782</v>
      </c>
      <c r="P88" s="27">
        <v>115.68582419496227</v>
      </c>
      <c r="Q88" s="27">
        <v>143.32797255247743</v>
      </c>
      <c r="R88" s="27">
        <v>119.48968852942281</v>
      </c>
      <c r="S88" s="27">
        <v>132.5771860152602</v>
      </c>
      <c r="T88" s="27">
        <v>121.98635825454012</v>
      </c>
      <c r="U88" s="23"/>
      <c r="V88" s="40">
        <v>43678</v>
      </c>
      <c r="W88" s="27">
        <f t="shared" si="38"/>
        <v>1.4244457574842784</v>
      </c>
      <c r="X88" s="27">
        <f t="shared" si="39"/>
        <v>7.8481930105090925</v>
      </c>
      <c r="Y88" s="27">
        <f t="shared" si="40"/>
        <v>2.066587451244601</v>
      </c>
      <c r="Z88" s="27">
        <f t="shared" si="41"/>
        <v>-10.056171030037831</v>
      </c>
      <c r="AA88" s="27">
        <f t="shared" si="42"/>
        <v>5.081267632100932</v>
      </c>
      <c r="AB88" s="27">
        <f t="shared" si="43"/>
        <v>3.7581467479513577</v>
      </c>
      <c r="AC88" s="27">
        <f t="shared" si="44"/>
        <v>2.8930000600317669</v>
      </c>
      <c r="AD88" s="27">
        <f t="shared" si="45"/>
        <v>9.0081474596298392</v>
      </c>
      <c r="AE88" s="27">
        <f t="shared" si="46"/>
        <v>5.9101884525516653</v>
      </c>
      <c r="AF88" s="27">
        <f t="shared" si="47"/>
        <v>9.0219666434693266</v>
      </c>
      <c r="AG88" s="27">
        <f t="shared" si="48"/>
        <v>4.3265172606811575</v>
      </c>
      <c r="AH88" s="27">
        <f t="shared" si="49"/>
        <v>2.3154171457738784</v>
      </c>
      <c r="AI88" s="27">
        <f t="shared" si="50"/>
        <v>-0.28867174152574648</v>
      </c>
      <c r="AJ88" s="27">
        <f t="shared" si="51"/>
        <v>4.0795630927897548</v>
      </c>
      <c r="AK88" s="27">
        <f t="shared" si="52"/>
        <v>1.5464585208275139</v>
      </c>
      <c r="AL88" s="27">
        <f t="shared" si="53"/>
        <v>5.4698568958733631</v>
      </c>
      <c r="AM88" s="27">
        <f t="shared" si="54"/>
        <v>-0.79147052590326439</v>
      </c>
      <c r="AN88" s="27">
        <f t="shared" si="55"/>
        <v>7.1729655092174625</v>
      </c>
      <c r="AO88" s="27">
        <f t="shared" si="56"/>
        <v>3.3687613691040497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.75" x14ac:dyDescent="0.25">
      <c r="A89" s="40">
        <v>43709</v>
      </c>
      <c r="B89" s="27">
        <v>106.4407519452897</v>
      </c>
      <c r="C89" s="27">
        <v>71.181338632467771</v>
      </c>
      <c r="D89" s="27">
        <v>111.2032387854138</v>
      </c>
      <c r="E89" s="27">
        <v>110.31295876234527</v>
      </c>
      <c r="F89" s="27">
        <v>136.59674495688787</v>
      </c>
      <c r="G89" s="27">
        <v>122.03764943563736</v>
      </c>
      <c r="H89" s="27">
        <v>122.85319965625807</v>
      </c>
      <c r="I89" s="27">
        <v>128.80571209230769</v>
      </c>
      <c r="J89" s="27">
        <v>121.44291048720748</v>
      </c>
      <c r="K89" s="27">
        <v>144.6956418663018</v>
      </c>
      <c r="L89" s="27">
        <v>127.62717867590189</v>
      </c>
      <c r="M89" s="27">
        <v>117.49435080496455</v>
      </c>
      <c r="N89" s="27">
        <v>120.88684343544541</v>
      </c>
      <c r="O89" s="27">
        <v>123.75742844324286</v>
      </c>
      <c r="P89" s="27">
        <v>107.70768415562198</v>
      </c>
      <c r="Q89" s="27">
        <v>140.12392564450187</v>
      </c>
      <c r="R89" s="27">
        <v>120.28042276669176</v>
      </c>
      <c r="S89" s="27">
        <v>132.66624128556867</v>
      </c>
      <c r="T89" s="27">
        <v>120.84684622895844</v>
      </c>
      <c r="U89" s="23"/>
      <c r="V89" s="40">
        <v>43709</v>
      </c>
      <c r="W89" s="27">
        <f t="shared" si="38"/>
        <v>0.63116467455775194</v>
      </c>
      <c r="X89" s="27">
        <f t="shared" si="39"/>
        <v>3.4361502149387206</v>
      </c>
      <c r="Y89" s="27">
        <f t="shared" si="40"/>
        <v>3.0853941979764414</v>
      </c>
      <c r="Z89" s="27">
        <f t="shared" si="41"/>
        <v>-5.1794812125619671</v>
      </c>
      <c r="AA89" s="27">
        <f t="shared" si="42"/>
        <v>15.315648458795934</v>
      </c>
      <c r="AB89" s="27">
        <f t="shared" si="43"/>
        <v>4.1399759147068664</v>
      </c>
      <c r="AC89" s="27">
        <f t="shared" si="44"/>
        <v>4.097500607931309</v>
      </c>
      <c r="AD89" s="27">
        <f t="shared" si="45"/>
        <v>3.5117037395352497</v>
      </c>
      <c r="AE89" s="27">
        <f t="shared" si="46"/>
        <v>6.2793852707747391</v>
      </c>
      <c r="AF89" s="27">
        <f t="shared" si="47"/>
        <v>8.4890271126445498</v>
      </c>
      <c r="AG89" s="27">
        <f t="shared" si="48"/>
        <v>4.5164839715170757</v>
      </c>
      <c r="AH89" s="27">
        <f t="shared" si="49"/>
        <v>3.0118384430006842</v>
      </c>
      <c r="AI89" s="27">
        <f t="shared" si="50"/>
        <v>7.5317119338561156</v>
      </c>
      <c r="AJ89" s="27">
        <f t="shared" si="51"/>
        <v>3.8698318252498041</v>
      </c>
      <c r="AK89" s="27">
        <f t="shared" si="52"/>
        <v>1.6675554818226459</v>
      </c>
      <c r="AL89" s="27">
        <f t="shared" si="53"/>
        <v>8.9075775422687826</v>
      </c>
      <c r="AM89" s="27">
        <f t="shared" si="54"/>
        <v>6.0225607718060274</v>
      </c>
      <c r="AN89" s="27">
        <f t="shared" si="55"/>
        <v>7.6172893031391595</v>
      </c>
      <c r="AO89" s="27">
        <f t="shared" si="56"/>
        <v>4.6785659337470094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.75" x14ac:dyDescent="0.25">
      <c r="A90" s="40">
        <v>43739</v>
      </c>
      <c r="B90" s="27">
        <v>104.65283482704231</v>
      </c>
      <c r="C90" s="27">
        <v>72.743193068000352</v>
      </c>
      <c r="D90" s="27">
        <v>116.54205743610036</v>
      </c>
      <c r="E90" s="27">
        <v>131.84214504934363</v>
      </c>
      <c r="F90" s="27">
        <v>128.29228413022972</v>
      </c>
      <c r="G90" s="27">
        <v>125.02432610389472</v>
      </c>
      <c r="H90" s="27">
        <v>124.47006111876159</v>
      </c>
      <c r="I90" s="27">
        <v>137.5447319347106</v>
      </c>
      <c r="J90" s="27">
        <v>131.3092122006033</v>
      </c>
      <c r="K90" s="27">
        <v>146.37047401675872</v>
      </c>
      <c r="L90" s="27">
        <v>129.08759686548225</v>
      </c>
      <c r="M90" s="27">
        <v>128.63215819121027</v>
      </c>
      <c r="N90" s="27">
        <v>123.10679887946287</v>
      </c>
      <c r="O90" s="27">
        <v>122.75345385832483</v>
      </c>
      <c r="P90" s="27">
        <v>92.479101115112641</v>
      </c>
      <c r="Q90" s="27">
        <v>143.37158755081347</v>
      </c>
      <c r="R90" s="27">
        <v>123.51006100199339</v>
      </c>
      <c r="S90" s="27">
        <v>137.10739756271252</v>
      </c>
      <c r="T90" s="27">
        <v>122.94411710552872</v>
      </c>
      <c r="U90" s="23"/>
      <c r="V90" s="40">
        <v>43739</v>
      </c>
      <c r="W90" s="27">
        <f t="shared" ref="W90:W92" si="57">B90/B78*100-100</f>
        <v>0.66036917687914354</v>
      </c>
      <c r="X90" s="27">
        <f t="shared" ref="X90:X92" si="58">C90/C78*100-100</f>
        <v>11.596728948132949</v>
      </c>
      <c r="Y90" s="27">
        <f t="shared" ref="Y90:Y92" si="59">D90/D78*100-100</f>
        <v>2.7061435146585637</v>
      </c>
      <c r="Z90" s="27">
        <f t="shared" ref="Z90:Z92" si="60">E90/E78*100-100</f>
        <v>7.54670340391867</v>
      </c>
      <c r="AA90" s="27">
        <f t="shared" ref="AA90:AA92" si="61">F90/F78*100-100</f>
        <v>0.99973457038866798</v>
      </c>
      <c r="AB90" s="27">
        <f t="shared" ref="AB90:AB92" si="62">G90/G78*100-100</f>
        <v>4.3536675328518868</v>
      </c>
      <c r="AC90" s="27">
        <f t="shared" ref="AC90:AC92" si="63">H90/H78*100-100</f>
        <v>2.7699417580894874</v>
      </c>
      <c r="AD90" s="27">
        <f t="shared" ref="AD90:AD92" si="64">I90/I78*100-100</f>
        <v>3.3804301977274918</v>
      </c>
      <c r="AE90" s="27">
        <f t="shared" ref="AE90:AE92" si="65">J90/J78*100-100</f>
        <v>9.224812242084468</v>
      </c>
      <c r="AF90" s="27">
        <f t="shared" ref="AF90:AF92" si="66">K90/K78*100-100</f>
        <v>10.321854093248845</v>
      </c>
      <c r="AG90" s="27">
        <f t="shared" ref="AG90:AG92" si="67">L90/L78*100-100</f>
        <v>4.231580514631176</v>
      </c>
      <c r="AH90" s="27">
        <f t="shared" ref="AH90:AH92" si="68">M90/M78*100-100</f>
        <v>1.6931943677408441</v>
      </c>
      <c r="AI90" s="27">
        <f t="shared" ref="AI90:AI92" si="69">N90/N78*100-100</f>
        <v>5.2590624460033837</v>
      </c>
      <c r="AJ90" s="27">
        <f t="shared" ref="AJ90:AJ92" si="70">O90/O78*100-100</f>
        <v>3.7979706294255919</v>
      </c>
      <c r="AK90" s="27">
        <f t="shared" ref="AK90:AK92" si="71">P90/P78*100-100</f>
        <v>1.8238803260289558</v>
      </c>
      <c r="AL90" s="27">
        <f t="shared" ref="AL90:AL92" si="72">Q90/Q78*100-100</f>
        <v>4.5408031144472432</v>
      </c>
      <c r="AM90" s="27">
        <f t="shared" ref="AM90:AM92" si="73">R90/R78*100-100</f>
        <v>4.5183825577611145</v>
      </c>
      <c r="AN90" s="27">
        <f t="shared" ref="AN90:AN92" si="74">S90/S78*100-100</f>
        <v>8.0015056982982884</v>
      </c>
      <c r="AO90" s="27">
        <f t="shared" ref="AO90:AO92" si="75">T90/T78*100-100</f>
        <v>4.1476181247297887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.75" x14ac:dyDescent="0.25">
      <c r="A91" s="40">
        <v>43770</v>
      </c>
      <c r="B91" s="27">
        <v>111.50930268586326</v>
      </c>
      <c r="C91" s="27">
        <v>73.629040253255539</v>
      </c>
      <c r="D91" s="27">
        <v>123.02487300820655</v>
      </c>
      <c r="E91" s="27">
        <v>138.01290285631458</v>
      </c>
      <c r="F91" s="27">
        <v>137.36591470262826</v>
      </c>
      <c r="G91" s="27">
        <v>128.04980331176404</v>
      </c>
      <c r="H91" s="27">
        <v>127.14706686391447</v>
      </c>
      <c r="I91" s="27">
        <v>143.18908316819821</v>
      </c>
      <c r="J91" s="27">
        <v>138.98738670665796</v>
      </c>
      <c r="K91" s="27">
        <v>151.49209343758309</v>
      </c>
      <c r="L91" s="27">
        <v>129.81595882743363</v>
      </c>
      <c r="M91" s="27">
        <v>132.12848881784538</v>
      </c>
      <c r="N91" s="27">
        <v>132.75210329584709</v>
      </c>
      <c r="O91" s="27">
        <v>122.81199340076029</v>
      </c>
      <c r="P91" s="27">
        <v>89.866806163212416</v>
      </c>
      <c r="Q91" s="27">
        <v>140.82488399331544</v>
      </c>
      <c r="R91" s="27">
        <v>125.26132555838794</v>
      </c>
      <c r="S91" s="27">
        <v>142.77519022304429</v>
      </c>
      <c r="T91" s="27">
        <v>127.09637664762691</v>
      </c>
      <c r="U91" s="23"/>
      <c r="V91" s="40">
        <v>43770</v>
      </c>
      <c r="W91" s="27">
        <f t="shared" si="57"/>
        <v>1.4858768078005937</v>
      </c>
      <c r="X91" s="27">
        <f t="shared" si="58"/>
        <v>3.4914863776715634</v>
      </c>
      <c r="Y91" s="27">
        <f t="shared" si="59"/>
        <v>4.041012066872554</v>
      </c>
      <c r="Z91" s="27">
        <f t="shared" si="60"/>
        <v>11.768847160431591</v>
      </c>
      <c r="AA91" s="27">
        <f t="shared" si="61"/>
        <v>6.3774497360778497</v>
      </c>
      <c r="AB91" s="27">
        <f t="shared" si="62"/>
        <v>4.5679898920845545</v>
      </c>
      <c r="AC91" s="27">
        <f t="shared" si="63"/>
        <v>1.4999163439829601</v>
      </c>
      <c r="AD91" s="27">
        <f t="shared" si="64"/>
        <v>8.3572552316923492</v>
      </c>
      <c r="AE91" s="27">
        <f t="shared" si="65"/>
        <v>7.9761072888734077</v>
      </c>
      <c r="AF91" s="27">
        <f t="shared" si="66"/>
        <v>6.7469054774318238</v>
      </c>
      <c r="AG91" s="27">
        <f t="shared" si="67"/>
        <v>4.2295289079954443</v>
      </c>
      <c r="AH91" s="27">
        <f t="shared" si="68"/>
        <v>2.1082252618158606</v>
      </c>
      <c r="AI91" s="27">
        <f t="shared" si="69"/>
        <v>6.321865064783367</v>
      </c>
      <c r="AJ91" s="27">
        <f t="shared" si="70"/>
        <v>3.0640097741919874</v>
      </c>
      <c r="AK91" s="27">
        <f t="shared" si="71"/>
        <v>1.6458796810078695</v>
      </c>
      <c r="AL91" s="27">
        <f t="shared" si="72"/>
        <v>5.4593369645443772</v>
      </c>
      <c r="AM91" s="27">
        <f t="shared" si="73"/>
        <v>8.5160476805671124</v>
      </c>
      <c r="AN91" s="27">
        <f t="shared" si="74"/>
        <v>8.0652732415663166</v>
      </c>
      <c r="AO91" s="27">
        <f t="shared" si="75"/>
        <v>4.8999443644137415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.75" x14ac:dyDescent="0.25">
      <c r="A92" s="41">
        <v>43800</v>
      </c>
      <c r="B92" s="28">
        <v>118.62965346659368</v>
      </c>
      <c r="C92" s="28">
        <v>62.768793506387141</v>
      </c>
      <c r="D92" s="28">
        <v>126.98551422020923</v>
      </c>
      <c r="E92" s="28">
        <v>131.26149997809941</v>
      </c>
      <c r="F92" s="28">
        <v>143.05636703049214</v>
      </c>
      <c r="G92" s="28">
        <v>128.12961833439115</v>
      </c>
      <c r="H92" s="28">
        <v>132.2385598592542</v>
      </c>
      <c r="I92" s="28">
        <v>167.33640492968763</v>
      </c>
      <c r="J92" s="28">
        <v>146.0407283004611</v>
      </c>
      <c r="K92" s="28">
        <v>156.17742999637639</v>
      </c>
      <c r="L92" s="28">
        <v>130.38314844129269</v>
      </c>
      <c r="M92" s="28">
        <v>139.25985559991733</v>
      </c>
      <c r="N92" s="28">
        <v>134.68721429236558</v>
      </c>
      <c r="O92" s="28">
        <v>123.61119025199432</v>
      </c>
      <c r="P92" s="28">
        <v>100.87042840806851</v>
      </c>
      <c r="Q92" s="28">
        <v>141.66637903594312</v>
      </c>
      <c r="R92" s="28">
        <v>125.38997790355502</v>
      </c>
      <c r="S92" s="28">
        <v>144.30576849894035</v>
      </c>
      <c r="T92" s="28">
        <v>130.68539990448105</v>
      </c>
      <c r="U92" s="23"/>
      <c r="V92" s="41">
        <v>43800</v>
      </c>
      <c r="W92" s="28">
        <f t="shared" si="57"/>
        <v>2.6049880674982262</v>
      </c>
      <c r="X92" s="28">
        <f t="shared" si="58"/>
        <v>-3.1421979806273299</v>
      </c>
      <c r="Y92" s="28">
        <f t="shared" si="59"/>
        <v>2.3319655488278244</v>
      </c>
      <c r="Z92" s="28">
        <f t="shared" si="60"/>
        <v>2.0477887778785231</v>
      </c>
      <c r="AA92" s="28">
        <f t="shared" si="61"/>
        <v>15.841697905731252</v>
      </c>
      <c r="AB92" s="28">
        <f t="shared" si="62"/>
        <v>4.6319057769400871</v>
      </c>
      <c r="AC92" s="28">
        <f t="shared" si="63"/>
        <v>3.0413186317095722</v>
      </c>
      <c r="AD92" s="28">
        <f t="shared" si="64"/>
        <v>5.4145411094098819</v>
      </c>
      <c r="AE92" s="28">
        <f t="shared" si="65"/>
        <v>2.9612635947691217</v>
      </c>
      <c r="AF92" s="28">
        <f t="shared" si="66"/>
        <v>8.0641592547762571</v>
      </c>
      <c r="AG92" s="28">
        <f t="shared" si="67"/>
        <v>3.9243579703492912</v>
      </c>
      <c r="AH92" s="28">
        <f t="shared" si="68"/>
        <v>1.6627914846135496</v>
      </c>
      <c r="AI92" s="28">
        <f t="shared" si="69"/>
        <v>-2.223051095662214</v>
      </c>
      <c r="AJ92" s="28">
        <f t="shared" si="70"/>
        <v>3.1312039620109431</v>
      </c>
      <c r="AK92" s="28">
        <f t="shared" si="71"/>
        <v>1.1554924903453383</v>
      </c>
      <c r="AL92" s="28">
        <f t="shared" si="72"/>
        <v>5.7283084078256081</v>
      </c>
      <c r="AM92" s="28">
        <f t="shared" si="73"/>
        <v>10.278962245974355</v>
      </c>
      <c r="AN92" s="28">
        <f t="shared" si="74"/>
        <v>7.5306848966476281</v>
      </c>
      <c r="AO92" s="28">
        <f t="shared" si="75"/>
        <v>4.3892562291297992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.75" x14ac:dyDescent="0.25">
      <c r="A93" s="42">
        <v>43831</v>
      </c>
      <c r="B93" s="29">
        <v>121.96123961118317</v>
      </c>
      <c r="C93" s="29">
        <v>72.828493792584666</v>
      </c>
      <c r="D93" s="29">
        <v>126.38689063795994</v>
      </c>
      <c r="E93" s="29">
        <v>132.91967912434771</v>
      </c>
      <c r="F93" s="29">
        <v>120.11771947348551</v>
      </c>
      <c r="G93" s="29">
        <v>125.59157899111209</v>
      </c>
      <c r="H93" s="29">
        <v>126.8276884299501</v>
      </c>
      <c r="I93" s="29">
        <v>127.89215855100788</v>
      </c>
      <c r="J93" s="29">
        <v>132.75341525797879</v>
      </c>
      <c r="K93" s="29">
        <v>164.84268380426636</v>
      </c>
      <c r="L93" s="29">
        <v>129.44096512969662</v>
      </c>
      <c r="M93" s="29">
        <v>118.87777519519706</v>
      </c>
      <c r="N93" s="29">
        <v>125.44811193308806</v>
      </c>
      <c r="O93" s="29">
        <v>121.91737985508351</v>
      </c>
      <c r="P93" s="29">
        <v>109.42676304619758</v>
      </c>
      <c r="Q93" s="29">
        <v>140.22897007608088</v>
      </c>
      <c r="R93" s="29">
        <v>122.32653021381437</v>
      </c>
      <c r="S93" s="29">
        <v>142.18806596986838</v>
      </c>
      <c r="T93" s="29">
        <v>127.13233917783167</v>
      </c>
      <c r="U93" s="23"/>
      <c r="V93" s="42">
        <v>43831</v>
      </c>
      <c r="W93" s="29">
        <f t="shared" ref="W93:W95" si="76">B93/B81*100-100</f>
        <v>0.7968305693408837</v>
      </c>
      <c r="X93" s="29">
        <f t="shared" ref="X93:X95" si="77">C93/C81*100-100</f>
        <v>13.681142517711436</v>
      </c>
      <c r="Y93" s="29">
        <f t="shared" ref="Y93:Y95" si="78">D93/D81*100-100</f>
        <v>3.3377208416411719</v>
      </c>
      <c r="Z93" s="29">
        <f t="shared" ref="Z93:Z95" si="79">E93/E81*100-100</f>
        <v>5.6703362826840333</v>
      </c>
      <c r="AA93" s="29">
        <f t="shared" ref="AA93:AA95" si="80">F93/F81*100-100</f>
        <v>11.647173653800081</v>
      </c>
      <c r="AB93" s="29">
        <f t="shared" ref="AB93:AB95" si="81">G93/G81*100-100</f>
        <v>4.499047652407512</v>
      </c>
      <c r="AC93" s="29">
        <f t="shared" ref="AC93:AC95" si="82">H93/H81*100-100</f>
        <v>3.707721243166759</v>
      </c>
      <c r="AD93" s="29">
        <f t="shared" ref="AD93:AD95" si="83">I93/I81*100-100</f>
        <v>4.5423335554374233</v>
      </c>
      <c r="AE93" s="29">
        <f t="shared" ref="AE93:AE95" si="84">J93/J81*100-100</f>
        <v>-0.3147661649483382</v>
      </c>
      <c r="AF93" s="29">
        <f t="shared" ref="AF93:AF95" si="85">K93/K81*100-100</f>
        <v>10.405412253608375</v>
      </c>
      <c r="AG93" s="29">
        <f t="shared" ref="AG93:AG95" si="86">L93/L81*100-100</f>
        <v>4.1337504847892319</v>
      </c>
      <c r="AH93" s="29">
        <f t="shared" ref="AH93:AH95" si="87">M93/M81*100-100</f>
        <v>3.1375148392388326</v>
      </c>
      <c r="AI93" s="29">
        <f t="shared" ref="AI93:AI95" si="88">N93/N81*100-100</f>
        <v>4.7651799384903057</v>
      </c>
      <c r="AJ93" s="29">
        <f t="shared" ref="AJ93:AJ95" si="89">O93/O81*100-100</f>
        <v>4.6110247521108079</v>
      </c>
      <c r="AK93" s="29">
        <f t="shared" ref="AK93:AK95" si="90">P93/P81*100-100</f>
        <v>-2.1581687077080574</v>
      </c>
      <c r="AL93" s="29">
        <f t="shared" ref="AL93:AL95" si="91">Q93/Q81*100-100</f>
        <v>12.86191077363759</v>
      </c>
      <c r="AM93" s="29">
        <f t="shared" ref="AM93:AM95" si="92">R93/R81*100-100</f>
        <v>2.3711676630973955</v>
      </c>
      <c r="AN93" s="29">
        <f t="shared" ref="AN93:AN95" si="93">S93/S81*100-100</f>
        <v>7.2245974429038853</v>
      </c>
      <c r="AO93" s="29">
        <f t="shared" ref="AO93:AO95" si="94">T93/T81*100-100</f>
        <v>4.28304513597854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.75" x14ac:dyDescent="0.25">
      <c r="A94" s="43">
        <v>43862</v>
      </c>
      <c r="B94" s="31">
        <v>127.38733092777181</v>
      </c>
      <c r="C94" s="31">
        <v>66.159607842306912</v>
      </c>
      <c r="D94" s="31">
        <v>122.72250211014943</v>
      </c>
      <c r="E94" s="31">
        <v>123.40269499338386</v>
      </c>
      <c r="F94" s="31">
        <v>119.5975151813693</v>
      </c>
      <c r="G94" s="31">
        <v>123.20681705977847</v>
      </c>
      <c r="H94" s="31">
        <v>124.47443012801534</v>
      </c>
      <c r="I94" s="31">
        <v>129.9710860285403</v>
      </c>
      <c r="J94" s="31">
        <v>120.82748498077268</v>
      </c>
      <c r="K94" s="31">
        <v>150.42974247378203</v>
      </c>
      <c r="L94" s="31">
        <v>128.52614657238723</v>
      </c>
      <c r="M94" s="31">
        <v>117.95919627651624</v>
      </c>
      <c r="N94" s="31">
        <v>121.0013163067331</v>
      </c>
      <c r="O94" s="31">
        <v>124.68838623180164</v>
      </c>
      <c r="P94" s="31">
        <v>124.47948279434831</v>
      </c>
      <c r="Q94" s="31">
        <v>133.83399411373247</v>
      </c>
      <c r="R94" s="31">
        <v>117.42786240745168</v>
      </c>
      <c r="S94" s="31">
        <v>137.04024683990394</v>
      </c>
      <c r="T94" s="31">
        <v>125.48030306561219</v>
      </c>
      <c r="U94" s="23"/>
      <c r="V94" s="43">
        <v>43862</v>
      </c>
      <c r="W94" s="31">
        <f t="shared" si="76"/>
        <v>1.1031605934076083</v>
      </c>
      <c r="X94" s="31">
        <f t="shared" si="77"/>
        <v>1.7649996305046329</v>
      </c>
      <c r="Y94" s="31">
        <f t="shared" si="78"/>
        <v>0.35381721211993522</v>
      </c>
      <c r="Z94" s="31">
        <f t="shared" si="79"/>
        <v>2.8384222701672144</v>
      </c>
      <c r="AA94" s="31">
        <f t="shared" si="80"/>
        <v>-1.2107992062894652</v>
      </c>
      <c r="AB94" s="31">
        <f t="shared" si="81"/>
        <v>3.438819212858931</v>
      </c>
      <c r="AC94" s="31">
        <f t="shared" si="82"/>
        <v>2.9289595165456603</v>
      </c>
      <c r="AD94" s="31">
        <f t="shared" si="83"/>
        <v>9.9056797035658235</v>
      </c>
      <c r="AE94" s="31">
        <f t="shared" si="84"/>
        <v>-0.98975078527239191</v>
      </c>
      <c r="AF94" s="31">
        <f t="shared" si="85"/>
        <v>10.608753157386815</v>
      </c>
      <c r="AG94" s="31">
        <f t="shared" si="86"/>
        <v>3.7122494116558613</v>
      </c>
      <c r="AH94" s="31">
        <f t="shared" si="87"/>
        <v>1.0792940263654884</v>
      </c>
      <c r="AI94" s="31">
        <f t="shared" si="88"/>
        <v>-0.57157132821146206</v>
      </c>
      <c r="AJ94" s="31">
        <f t="shared" si="89"/>
        <v>3.9959353494193124</v>
      </c>
      <c r="AK94" s="31">
        <f t="shared" si="90"/>
        <v>-3.0845512601865437</v>
      </c>
      <c r="AL94" s="31">
        <f t="shared" si="91"/>
        <v>2.0282213863888927</v>
      </c>
      <c r="AM94" s="31">
        <f t="shared" si="92"/>
        <v>1.6827274354802313</v>
      </c>
      <c r="AN94" s="31">
        <f t="shared" si="93"/>
        <v>4.464637239421279</v>
      </c>
      <c r="AO94" s="31">
        <f t="shared" si="94"/>
        <v>2.2965867851185067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.75" x14ac:dyDescent="0.25">
      <c r="A95" s="43">
        <v>43891</v>
      </c>
      <c r="B95" s="31">
        <v>130.98280894729672</v>
      </c>
      <c r="C95" s="31">
        <v>62.720363556712691</v>
      </c>
      <c r="D95" s="31">
        <v>118.09577398174703</v>
      </c>
      <c r="E95" s="31">
        <v>124.38768047595418</v>
      </c>
      <c r="F95" s="31">
        <v>115.24928498962947</v>
      </c>
      <c r="G95" s="31">
        <v>118.73701830078775</v>
      </c>
      <c r="H95" s="31">
        <v>109.14347920754606</v>
      </c>
      <c r="I95" s="31">
        <v>95.67186066235594</v>
      </c>
      <c r="J95" s="31">
        <v>132.72567725144361</v>
      </c>
      <c r="K95" s="31">
        <v>147.92917852373586</v>
      </c>
      <c r="L95" s="31">
        <v>128.4299914456185</v>
      </c>
      <c r="M95" s="31">
        <v>116.78400993319428</v>
      </c>
      <c r="N95" s="31">
        <v>116.90640466764026</v>
      </c>
      <c r="O95" s="31">
        <v>124.97396183138022</v>
      </c>
      <c r="P95" s="31">
        <v>110.77466117080054</v>
      </c>
      <c r="Q95" s="31">
        <v>128.3457177849877</v>
      </c>
      <c r="R95" s="31">
        <v>103.26072362376118</v>
      </c>
      <c r="S95" s="31">
        <v>127.96268115119972</v>
      </c>
      <c r="T95" s="31">
        <v>120.91593312178792</v>
      </c>
      <c r="U95" s="23"/>
      <c r="V95" s="43">
        <v>43891</v>
      </c>
      <c r="W95" s="31">
        <f t="shared" si="76"/>
        <v>-0.96570276084563034</v>
      </c>
      <c r="X95" s="31">
        <f t="shared" si="77"/>
        <v>-4.0719388523720852</v>
      </c>
      <c r="Y95" s="31">
        <f t="shared" si="78"/>
        <v>-7.0899378045518944</v>
      </c>
      <c r="Z95" s="31">
        <f t="shared" si="79"/>
        <v>0.36826052630193828</v>
      </c>
      <c r="AA95" s="31">
        <f t="shared" si="80"/>
        <v>0.25659975373011434</v>
      </c>
      <c r="AB95" s="31">
        <f t="shared" si="81"/>
        <v>-1.566964666577519</v>
      </c>
      <c r="AC95" s="31">
        <f t="shared" si="82"/>
        <v>-11.703430300525071</v>
      </c>
      <c r="AD95" s="31">
        <f t="shared" si="83"/>
        <v>-28.994516957295161</v>
      </c>
      <c r="AE95" s="31">
        <f t="shared" si="84"/>
        <v>7.0386053942008004</v>
      </c>
      <c r="AF95" s="31">
        <f t="shared" si="85"/>
        <v>6.0949363900575975</v>
      </c>
      <c r="AG95" s="31">
        <f t="shared" si="86"/>
        <v>2.6222559034827242</v>
      </c>
      <c r="AH95" s="31">
        <f t="shared" si="87"/>
        <v>-2.5593733259935902</v>
      </c>
      <c r="AI95" s="31">
        <f t="shared" si="88"/>
        <v>-9.4386032629541887</v>
      </c>
      <c r="AJ95" s="31">
        <f t="shared" si="89"/>
        <v>2.8482764518920334</v>
      </c>
      <c r="AK95" s="31">
        <f t="shared" si="90"/>
        <v>-14.819174092700834</v>
      </c>
      <c r="AL95" s="31">
        <f t="shared" si="91"/>
        <v>-6.954043395533219</v>
      </c>
      <c r="AM95" s="31">
        <f t="shared" si="92"/>
        <v>-14.585814873327735</v>
      </c>
      <c r="AN95" s="31">
        <f t="shared" si="93"/>
        <v>-4.4629819363538843</v>
      </c>
      <c r="AO95" s="31">
        <f t="shared" si="94"/>
        <v>-3.9793497757496681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.75" x14ac:dyDescent="0.25">
      <c r="A96" s="43">
        <v>43922</v>
      </c>
      <c r="B96" s="31">
        <v>113.83291059011533</v>
      </c>
      <c r="C96" s="31">
        <v>61.355233495077236</v>
      </c>
      <c r="D96" s="31">
        <v>110.61459139374742</v>
      </c>
      <c r="E96" s="31">
        <v>107.46076093237956</v>
      </c>
      <c r="F96" s="31">
        <v>119.07623472494133</v>
      </c>
      <c r="G96" s="31">
        <v>112.79225856171921</v>
      </c>
      <c r="H96" s="31">
        <v>86.518701299588599</v>
      </c>
      <c r="I96" s="31">
        <v>72.343003885570113</v>
      </c>
      <c r="J96" s="31">
        <v>123.58190313650177</v>
      </c>
      <c r="K96" s="31">
        <v>138.31780051161735</v>
      </c>
      <c r="L96" s="31">
        <v>128.22899150230543</v>
      </c>
      <c r="M96" s="31">
        <v>117.67268934604255</v>
      </c>
      <c r="N96" s="31">
        <v>119.54608283229408</v>
      </c>
      <c r="O96" s="31">
        <v>123.31872452907932</v>
      </c>
      <c r="P96" s="31">
        <v>92.447711425467006</v>
      </c>
      <c r="Q96" s="31">
        <v>110.74733298675964</v>
      </c>
      <c r="R96" s="31">
        <v>87.79203558477667</v>
      </c>
      <c r="S96" s="31">
        <v>116.49572602529145</v>
      </c>
      <c r="T96" s="31">
        <v>112.08745847982198</v>
      </c>
      <c r="U96" s="23"/>
      <c r="V96" s="43">
        <v>43922</v>
      </c>
      <c r="W96" s="31">
        <f t="shared" ref="W96:W98" si="95">B96/B84*100-100</f>
        <v>-2.8900028568414768</v>
      </c>
      <c r="X96" s="31">
        <f t="shared" ref="X96:X98" si="96">C96/C84*100-100</f>
        <v>-10.168497880181334</v>
      </c>
      <c r="Y96" s="31">
        <f t="shared" ref="Y96:Y98" si="97">D96/D84*100-100</f>
        <v>-11.016503696524865</v>
      </c>
      <c r="Z96" s="31">
        <f t="shared" ref="Z96:Z98" si="98">E96/E84*100-100</f>
        <v>-10.359016034700502</v>
      </c>
      <c r="AA96" s="31">
        <f t="shared" ref="AA96:AA98" si="99">F96/F84*100-100</f>
        <v>-8.9147103687679703</v>
      </c>
      <c r="AB96" s="31">
        <f t="shared" ref="AB96:AB98" si="100">G96/G84*100-100</f>
        <v>-7.0420227009275749</v>
      </c>
      <c r="AC96" s="31">
        <f t="shared" ref="AC96:AC98" si="101">H96/H84*100-100</f>
        <v>-29.221753058421854</v>
      </c>
      <c r="AD96" s="31">
        <f t="shared" ref="AD96:AD98" si="102">I96/I84*100-100</f>
        <v>-45.622906172194575</v>
      </c>
      <c r="AE96" s="31">
        <f t="shared" ref="AE96:AE98" si="103">J96/J84*100-100</f>
        <v>-3.7193880991829786</v>
      </c>
      <c r="AF96" s="31">
        <f t="shared" ref="AF96:AF98" si="104">K96/K84*100-100</f>
        <v>-1.6657513787944112</v>
      </c>
      <c r="AG96" s="31">
        <f t="shared" ref="AG96:AG98" si="105">L96/L84*100-100</f>
        <v>2.0022504424975267</v>
      </c>
      <c r="AH96" s="31">
        <f t="shared" ref="AH96:AH98" si="106">M96/M84*100-100</f>
        <v>-6.2102861694192342</v>
      </c>
      <c r="AI96" s="31">
        <f t="shared" ref="AI96:AI98" si="107">N96/N84*100-100</f>
        <v>-1.8756211821234388</v>
      </c>
      <c r="AJ96" s="31">
        <f t="shared" ref="AJ96:AJ98" si="108">O96/O84*100-100</f>
        <v>1.5825488536522982</v>
      </c>
      <c r="AK96" s="31">
        <f t="shared" ref="AK96:AK98" si="109">P96/P84*100-100</f>
        <v>-18.403916094180786</v>
      </c>
      <c r="AL96" s="31">
        <f t="shared" ref="AL96:AL98" si="110">Q96/Q84*100-100</f>
        <v>-15.721999426678295</v>
      </c>
      <c r="AM96" s="31">
        <f t="shared" ref="AM96:AM98" si="111">R96/R84*100-100</f>
        <v>-25.828639359594746</v>
      </c>
      <c r="AN96" s="31">
        <f t="shared" ref="AN96:AN98" si="112">S96/S84*100-100</f>
        <v>-14.581460724878681</v>
      </c>
      <c r="AO96" s="31">
        <f t="shared" ref="AO96:AO98" si="113">T96/T84*100-100</f>
        <v>-9.5771935078202546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.75" x14ac:dyDescent="0.25">
      <c r="A97" s="43">
        <v>43952</v>
      </c>
      <c r="B97" s="31">
        <v>110.24806507024951</v>
      </c>
      <c r="C97" s="31">
        <v>65.33356834502672</v>
      </c>
      <c r="D97" s="31">
        <v>110.99451610430604</v>
      </c>
      <c r="E97" s="31">
        <v>101.50534836583853</v>
      </c>
      <c r="F97" s="31">
        <v>130.23835035542419</v>
      </c>
      <c r="G97" s="31">
        <v>108.95081226060609</v>
      </c>
      <c r="H97" s="31">
        <v>83.516711352327718</v>
      </c>
      <c r="I97" s="31">
        <v>84.573172785672057</v>
      </c>
      <c r="J97" s="31">
        <v>122.65728429906407</v>
      </c>
      <c r="K97" s="31">
        <v>139.62318694278326</v>
      </c>
      <c r="L97" s="31">
        <v>127.89425229163233</v>
      </c>
      <c r="M97" s="31">
        <v>111.366748216274</v>
      </c>
      <c r="N97" s="31">
        <v>106.20428244410296</v>
      </c>
      <c r="O97" s="31">
        <v>123.11307317504367</v>
      </c>
      <c r="P97" s="31">
        <v>89.93035301872132</v>
      </c>
      <c r="Q97" s="31">
        <v>117.22212333145443</v>
      </c>
      <c r="R97" s="31">
        <v>91.605889555817882</v>
      </c>
      <c r="S97" s="31">
        <v>110.43868018978033</v>
      </c>
      <c r="T97" s="31">
        <v>110.96058445589357</v>
      </c>
      <c r="U97" s="23"/>
      <c r="V97" s="43">
        <v>43952</v>
      </c>
      <c r="W97" s="31">
        <f t="shared" si="95"/>
        <v>-2.2444049132365649</v>
      </c>
      <c r="X97" s="31">
        <f t="shared" si="96"/>
        <v>-18.44602591000546</v>
      </c>
      <c r="Y97" s="31">
        <f t="shared" si="97"/>
        <v>-11.150308359349609</v>
      </c>
      <c r="Z97" s="31">
        <f t="shared" si="98"/>
        <v>-10.070339236825404</v>
      </c>
      <c r="AA97" s="31">
        <f t="shared" si="99"/>
        <v>-5.7608649040822115</v>
      </c>
      <c r="AB97" s="31">
        <f t="shared" si="100"/>
        <v>-8.8693904677872126</v>
      </c>
      <c r="AC97" s="31">
        <f t="shared" si="101"/>
        <v>-32.074629121152199</v>
      </c>
      <c r="AD97" s="31">
        <f t="shared" si="102"/>
        <v>-37.293915180681758</v>
      </c>
      <c r="AE97" s="31">
        <f t="shared" si="103"/>
        <v>-3.6713317094788067</v>
      </c>
      <c r="AF97" s="31">
        <f t="shared" si="104"/>
        <v>-5.7997794883213629</v>
      </c>
      <c r="AG97" s="31">
        <f t="shared" si="105"/>
        <v>1.1468279324965209</v>
      </c>
      <c r="AH97" s="31">
        <f t="shared" si="106"/>
        <v>-8.8166952747288292</v>
      </c>
      <c r="AI97" s="31">
        <f t="shared" si="107"/>
        <v>-11.574930818506431</v>
      </c>
      <c r="AJ97" s="31">
        <f t="shared" si="108"/>
        <v>0.63959474708352104</v>
      </c>
      <c r="AK97" s="31">
        <f t="shared" si="109"/>
        <v>-14.734067574832167</v>
      </c>
      <c r="AL97" s="31">
        <f t="shared" si="110"/>
        <v>-17.232130287661207</v>
      </c>
      <c r="AM97" s="31">
        <f t="shared" si="111"/>
        <v>-24.508095487767875</v>
      </c>
      <c r="AN97" s="31">
        <f t="shared" si="112"/>
        <v>-17.911680634374022</v>
      </c>
      <c r="AO97" s="31">
        <f t="shared" si="113"/>
        <v>-10.278977167856468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.75" x14ac:dyDescent="0.25">
      <c r="A98" s="43">
        <v>43983</v>
      </c>
      <c r="B98" s="31">
        <v>105.38386734242322</v>
      </c>
      <c r="C98" s="31">
        <v>58.928450872676457</v>
      </c>
      <c r="D98" s="31">
        <v>113.40832280421684</v>
      </c>
      <c r="E98" s="31">
        <v>105.85953787451307</v>
      </c>
      <c r="F98" s="31">
        <v>118.16735013382713</v>
      </c>
      <c r="G98" s="31">
        <v>111.42568187861393</v>
      </c>
      <c r="H98" s="31">
        <v>83.108327106534759</v>
      </c>
      <c r="I98" s="31">
        <v>73.840149748465549</v>
      </c>
      <c r="J98" s="31">
        <v>126.72783607138854</v>
      </c>
      <c r="K98" s="31">
        <v>140.28894130986274</v>
      </c>
      <c r="L98" s="31">
        <v>127.8962544695558</v>
      </c>
      <c r="M98" s="31">
        <v>107.82343628452719</v>
      </c>
      <c r="N98" s="31">
        <v>100.45894210056622</v>
      </c>
      <c r="O98" s="31">
        <v>123.26611806884947</v>
      </c>
      <c r="P98" s="31">
        <v>95.184295793786319</v>
      </c>
      <c r="Q98" s="31">
        <v>127.06958677992269</v>
      </c>
      <c r="R98" s="31">
        <v>93.896741546420174</v>
      </c>
      <c r="S98" s="31">
        <v>112.34539433656332</v>
      </c>
      <c r="T98" s="31">
        <v>111.03462495298444</v>
      </c>
      <c r="U98" s="23"/>
      <c r="V98" s="43">
        <v>43983</v>
      </c>
      <c r="W98" s="31">
        <f t="shared" si="95"/>
        <v>-2.160539221713293</v>
      </c>
      <c r="X98" s="31">
        <f t="shared" si="96"/>
        <v>-9.720083859585543</v>
      </c>
      <c r="Y98" s="31">
        <f t="shared" si="97"/>
        <v>-3.6365285818061466</v>
      </c>
      <c r="Z98" s="31">
        <f t="shared" si="98"/>
        <v>-3.7864122556998012</v>
      </c>
      <c r="AA98" s="31">
        <f t="shared" si="99"/>
        <v>-9.282905430002458</v>
      </c>
      <c r="AB98" s="31">
        <f t="shared" si="100"/>
        <v>-5.4211252700589654</v>
      </c>
      <c r="AC98" s="31">
        <f t="shared" si="101"/>
        <v>-30.072774064991719</v>
      </c>
      <c r="AD98" s="31">
        <f t="shared" si="102"/>
        <v>-45.897037625831182</v>
      </c>
      <c r="AE98" s="31">
        <f t="shared" si="103"/>
        <v>2.0665191796382203</v>
      </c>
      <c r="AF98" s="31">
        <f t="shared" si="104"/>
        <v>-2.1864314391035435</v>
      </c>
      <c r="AG98" s="31">
        <f t="shared" si="105"/>
        <v>1.0355418018089608</v>
      </c>
      <c r="AH98" s="31">
        <f t="shared" si="106"/>
        <v>-8.6852427147863409</v>
      </c>
      <c r="AI98" s="31">
        <f t="shared" si="107"/>
        <v>-15.965471838967559</v>
      </c>
      <c r="AJ98" s="31">
        <f t="shared" si="108"/>
        <v>0.21248942360281831</v>
      </c>
      <c r="AK98" s="31">
        <f t="shared" si="109"/>
        <v>-9.7598570669329234</v>
      </c>
      <c r="AL98" s="31">
        <f t="shared" si="110"/>
        <v>-8.4127041704639538</v>
      </c>
      <c r="AM98" s="31">
        <f t="shared" si="111"/>
        <v>-21.285922148576347</v>
      </c>
      <c r="AN98" s="31">
        <f t="shared" si="112"/>
        <v>-14.898220033188849</v>
      </c>
      <c r="AO98" s="31">
        <f t="shared" si="113"/>
        <v>-7.8501128998480283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.75" x14ac:dyDescent="0.25">
      <c r="A99" s="43">
        <v>44013</v>
      </c>
      <c r="B99" s="31">
        <v>109.40960773533516</v>
      </c>
      <c r="C99" s="31">
        <v>70.362829204243312</v>
      </c>
      <c r="D99" s="31">
        <v>121.8102546192352</v>
      </c>
      <c r="E99" s="31">
        <v>104.06441558439199</v>
      </c>
      <c r="F99" s="31">
        <v>131.74605736857688</v>
      </c>
      <c r="G99" s="31">
        <v>117.15505536391969</v>
      </c>
      <c r="H99" s="31">
        <v>100.47237767967462</v>
      </c>
      <c r="I99" s="31">
        <v>85.31007876600205</v>
      </c>
      <c r="J99" s="31">
        <v>128.92378410722753</v>
      </c>
      <c r="K99" s="31">
        <v>151.29421754772736</v>
      </c>
      <c r="L99" s="31">
        <v>129.12976787206242</v>
      </c>
      <c r="M99" s="31">
        <v>115.59495679046456</v>
      </c>
      <c r="N99" s="31">
        <v>116.78997652752572</v>
      </c>
      <c r="O99" s="31">
        <v>123.52116990165972</v>
      </c>
      <c r="P99" s="31">
        <v>109.68893766700731</v>
      </c>
      <c r="Q99" s="31">
        <v>139.05653787246166</v>
      </c>
      <c r="R99" s="31">
        <v>99.299447152821159</v>
      </c>
      <c r="S99" s="31">
        <v>119.30553442779207</v>
      </c>
      <c r="T99" s="31">
        <v>118.26915316264261</v>
      </c>
      <c r="U99" s="23"/>
      <c r="V99" s="43">
        <v>44013</v>
      </c>
      <c r="W99" s="31">
        <f t="shared" ref="W99:W101" si="114">B99/B87*100-100</f>
        <v>7.2544938834624872E-2</v>
      </c>
      <c r="X99" s="31">
        <f t="shared" ref="X99:X101" si="115">C99/C87*100-100</f>
        <v>-7.4933529977912627</v>
      </c>
      <c r="Y99" s="31">
        <f t="shared" ref="Y99:Y101" si="116">D99/D87*100-100</f>
        <v>-0.25971182896265077</v>
      </c>
      <c r="Z99" s="31">
        <f t="shared" ref="Z99:Z101" si="117">E99/E87*100-100</f>
        <v>0.2325971673341769</v>
      </c>
      <c r="AA99" s="31">
        <f t="shared" ref="AA99:AA101" si="118">F99/F87*100-100</f>
        <v>-1.1672677283179951</v>
      </c>
      <c r="AB99" s="31">
        <f t="shared" ref="AB99:AB101" si="119">G99/G87*100-100</f>
        <v>-1.5647457715642901</v>
      </c>
      <c r="AC99" s="31">
        <f t="shared" ref="AC99:AC101" si="120">H99/H87*100-100</f>
        <v>-16.109870598018546</v>
      </c>
      <c r="AD99" s="31">
        <f t="shared" ref="AD99:AD101" si="121">I99/I87*100-100</f>
        <v>-39.519675256395324</v>
      </c>
      <c r="AE99" s="31">
        <f t="shared" ref="AE99:AE101" si="122">J99/J87*100-100</f>
        <v>-0.63591723714201009</v>
      </c>
      <c r="AF99" s="31">
        <f t="shared" ref="AF99:AF101" si="123">K99/K87*100-100</f>
        <v>2.675869164583645</v>
      </c>
      <c r="AG99" s="31">
        <f t="shared" ref="AG99:AG101" si="124">L99/L87*100-100</f>
        <v>1.4918224760330503</v>
      </c>
      <c r="AH99" s="31">
        <f t="shared" ref="AH99:AH101" si="125">M99/M87*100-100</f>
        <v>-7.0560174350029854</v>
      </c>
      <c r="AI99" s="31">
        <f t="shared" ref="AI99:AI101" si="126">N99/N87*100-100</f>
        <v>-2.8677024633991408</v>
      </c>
      <c r="AJ99" s="31">
        <f t="shared" ref="AJ99:AJ101" si="127">O99/O87*100-100</f>
        <v>0.25444735026169951</v>
      </c>
      <c r="AK99" s="31">
        <f t="shared" ref="AK99:AK101" si="128">P99/P87*100-100</f>
        <v>-4.6141478895277714</v>
      </c>
      <c r="AL99" s="31">
        <f t="shared" ref="AL99:AL101" si="129">Q99/Q87*100-100</f>
        <v>-3.7523622399942553</v>
      </c>
      <c r="AM99" s="31">
        <f t="shared" ref="AM99:AM101" si="130">R99/R87*100-100</f>
        <v>-16.920556916297357</v>
      </c>
      <c r="AN99" s="31">
        <f t="shared" ref="AN99:AN101" si="131">S99/S87*100-100</f>
        <v>-10.012444354845073</v>
      </c>
      <c r="AO99" s="31">
        <f t="shared" ref="AO99:AO101" si="132">T99/T87*100-100</f>
        <v>-3.8722490729109325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.75" x14ac:dyDescent="0.25">
      <c r="A100" s="43">
        <v>44044</v>
      </c>
      <c r="B100" s="31">
        <v>112.001756201059</v>
      </c>
      <c r="C100" s="31">
        <v>75.019908889374335</v>
      </c>
      <c r="D100" s="31">
        <v>119.28442768460222</v>
      </c>
      <c r="E100" s="31">
        <v>115.13809620313148</v>
      </c>
      <c r="F100" s="31">
        <v>135.08040106996833</v>
      </c>
      <c r="G100" s="31">
        <v>122.8504604560846</v>
      </c>
      <c r="H100" s="31">
        <v>105.99285048061836</v>
      </c>
      <c r="I100" s="31">
        <v>97.973826633733609</v>
      </c>
      <c r="J100" s="31">
        <v>127.81317447393158</v>
      </c>
      <c r="K100" s="31">
        <v>148.80952701453188</v>
      </c>
      <c r="L100" s="31">
        <v>130.03576741505435</v>
      </c>
      <c r="M100" s="31">
        <v>114.43905627142692</v>
      </c>
      <c r="N100" s="31">
        <v>104.84884614374792</v>
      </c>
      <c r="O100" s="31">
        <v>123.3069701044772</v>
      </c>
      <c r="P100" s="31">
        <v>113.01042763854852</v>
      </c>
      <c r="Q100" s="31">
        <v>141.61614629883451</v>
      </c>
      <c r="R100" s="31">
        <v>104.74400575458085</v>
      </c>
      <c r="S100" s="31">
        <v>125.95921415796899</v>
      </c>
      <c r="T100" s="31">
        <v>120.65010410931123</v>
      </c>
      <c r="U100" s="23"/>
      <c r="V100" s="43">
        <v>44044</v>
      </c>
      <c r="W100" s="31">
        <f t="shared" si="114"/>
        <v>-0.23341167544245423</v>
      </c>
      <c r="X100" s="31">
        <f t="shared" si="115"/>
        <v>0.2235817592497682</v>
      </c>
      <c r="Y100" s="31">
        <f t="shared" si="116"/>
        <v>2.3963912940235588</v>
      </c>
      <c r="Z100" s="31">
        <f t="shared" si="117"/>
        <v>9.6859361043167382</v>
      </c>
      <c r="AA100" s="31">
        <f t="shared" si="118"/>
        <v>0.8459630641758622</v>
      </c>
      <c r="AB100" s="31">
        <f t="shared" si="119"/>
        <v>1.5103644138456502</v>
      </c>
      <c r="AC100" s="31">
        <f t="shared" si="120"/>
        <v>-11.796929104872362</v>
      </c>
      <c r="AD100" s="31">
        <f t="shared" si="121"/>
        <v>-27.537717982006811</v>
      </c>
      <c r="AE100" s="31">
        <f t="shared" si="122"/>
        <v>2.8778376269630996</v>
      </c>
      <c r="AF100" s="31">
        <f t="shared" si="123"/>
        <v>5.5531235175113807</v>
      </c>
      <c r="AG100" s="31">
        <f t="shared" si="124"/>
        <v>2.230509538886281</v>
      </c>
      <c r="AH100" s="31">
        <f t="shared" si="125"/>
        <v>-5.3806085088224052</v>
      </c>
      <c r="AI100" s="31">
        <f t="shared" si="126"/>
        <v>-4.750455569902897</v>
      </c>
      <c r="AJ100" s="31">
        <f t="shared" si="127"/>
        <v>-0.33596953215277381</v>
      </c>
      <c r="AK100" s="31">
        <f t="shared" si="128"/>
        <v>-2.3126399237169863</v>
      </c>
      <c r="AL100" s="31">
        <f t="shared" si="129"/>
        <v>-1.1943420556068816</v>
      </c>
      <c r="AM100" s="31">
        <f t="shared" si="130"/>
        <v>-12.340548340462888</v>
      </c>
      <c r="AN100" s="31">
        <f t="shared" si="131"/>
        <v>-4.9917878454061082</v>
      </c>
      <c r="AO100" s="31">
        <f t="shared" si="132"/>
        <v>-1.09541276938576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.75" x14ac:dyDescent="0.25">
      <c r="A101" s="43">
        <v>44075</v>
      </c>
      <c r="B101" s="31">
        <v>108.40426587949059</v>
      </c>
      <c r="C101" s="31">
        <v>72.822339247397153</v>
      </c>
      <c r="D101" s="31">
        <v>119.74009400574427</v>
      </c>
      <c r="E101" s="31">
        <v>125.3539643097948</v>
      </c>
      <c r="F101" s="31">
        <v>128.78063884587112</v>
      </c>
      <c r="G101" s="31">
        <v>127.04641750074084</v>
      </c>
      <c r="H101" s="31">
        <v>110.56954658912186</v>
      </c>
      <c r="I101" s="31">
        <v>99.624089015098107</v>
      </c>
      <c r="J101" s="31">
        <v>129.08183219107772</v>
      </c>
      <c r="K101" s="31">
        <v>148.58551456781097</v>
      </c>
      <c r="L101" s="31">
        <v>131.20604187864205</v>
      </c>
      <c r="M101" s="31">
        <v>113.17561817765244</v>
      </c>
      <c r="N101" s="31">
        <v>110.36216897810385</v>
      </c>
      <c r="O101" s="31">
        <v>123.39632764864064</v>
      </c>
      <c r="P101" s="31">
        <v>107.34923582285936</v>
      </c>
      <c r="Q101" s="31">
        <v>146.00896010413553</v>
      </c>
      <c r="R101" s="31">
        <v>108.27044727824692</v>
      </c>
      <c r="S101" s="31">
        <v>131.60651280573262</v>
      </c>
      <c r="T101" s="31">
        <v>121.8197954645386</v>
      </c>
      <c r="U101" s="23"/>
      <c r="V101" s="43">
        <v>44075</v>
      </c>
      <c r="W101" s="31">
        <f t="shared" si="114"/>
        <v>1.84470129937651</v>
      </c>
      <c r="X101" s="31">
        <f t="shared" si="115"/>
        <v>2.3053803798245553</v>
      </c>
      <c r="Y101" s="31">
        <f t="shared" si="116"/>
        <v>7.6768044830095619</v>
      </c>
      <c r="Z101" s="31">
        <f t="shared" si="117"/>
        <v>13.634849174749618</v>
      </c>
      <c r="AA101" s="31">
        <f t="shared" si="118"/>
        <v>-5.7220295501797125</v>
      </c>
      <c r="AB101" s="31">
        <f t="shared" si="119"/>
        <v>4.1042810053016439</v>
      </c>
      <c r="AC101" s="31">
        <f t="shared" si="120"/>
        <v>-9.9986431786113315</v>
      </c>
      <c r="AD101" s="31">
        <f t="shared" si="121"/>
        <v>-22.655534916259597</v>
      </c>
      <c r="AE101" s="31">
        <f t="shared" si="122"/>
        <v>6.2901339182536447</v>
      </c>
      <c r="AF101" s="31">
        <f t="shared" si="123"/>
        <v>2.6883136570923227</v>
      </c>
      <c r="AG101" s="31">
        <f t="shared" si="124"/>
        <v>2.8041544441159942</v>
      </c>
      <c r="AH101" s="31">
        <f t="shared" si="125"/>
        <v>-3.6756938505758683</v>
      </c>
      <c r="AI101" s="31">
        <f t="shared" si="126"/>
        <v>-8.7062199311721002</v>
      </c>
      <c r="AJ101" s="31">
        <f t="shared" si="127"/>
        <v>-0.29178110691580628</v>
      </c>
      <c r="AK101" s="31">
        <f t="shared" si="128"/>
        <v>-0.33279736313400576</v>
      </c>
      <c r="AL101" s="31">
        <f t="shared" si="129"/>
        <v>4.1998783809155782</v>
      </c>
      <c r="AM101" s="31">
        <f t="shared" si="130"/>
        <v>-9.9849794440285677</v>
      </c>
      <c r="AN101" s="31">
        <f t="shared" si="131"/>
        <v>-0.79879287267583265</v>
      </c>
      <c r="AO101" s="31">
        <f t="shared" si="132"/>
        <v>0.80510933130749152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.75" x14ac:dyDescent="0.25">
      <c r="A102" s="43">
        <v>44105</v>
      </c>
      <c r="B102" s="31">
        <v>105.73014813752214</v>
      </c>
      <c r="C102" s="31">
        <v>77.676080912294168</v>
      </c>
      <c r="D102" s="31">
        <v>122.97573221281772</v>
      </c>
      <c r="E102" s="31">
        <v>137.04354464911671</v>
      </c>
      <c r="F102" s="31">
        <v>127.87800078814158</v>
      </c>
      <c r="G102" s="31">
        <v>130.62282084637076</v>
      </c>
      <c r="H102" s="31">
        <v>112.64874330847542</v>
      </c>
      <c r="I102" s="31">
        <v>114.0476980350285</v>
      </c>
      <c r="J102" s="31">
        <v>134.48118681760778</v>
      </c>
      <c r="K102" s="31">
        <v>153.33059811095276</v>
      </c>
      <c r="L102" s="31">
        <v>132.92336330144309</v>
      </c>
      <c r="M102" s="31">
        <v>126.5923492877527</v>
      </c>
      <c r="N102" s="31">
        <v>130.70280953757347</v>
      </c>
      <c r="O102" s="31">
        <v>122.83014515543594</v>
      </c>
      <c r="P102" s="31">
        <v>105.24731158218849</v>
      </c>
      <c r="Q102" s="31">
        <v>154.79967871928133</v>
      </c>
      <c r="R102" s="31">
        <v>118.0509344654706</v>
      </c>
      <c r="S102" s="31">
        <v>136.26139667246264</v>
      </c>
      <c r="T102" s="31">
        <v>125.67819568852485</v>
      </c>
      <c r="U102" s="23"/>
      <c r="V102" s="43">
        <v>44105</v>
      </c>
      <c r="W102" s="31">
        <f t="shared" ref="W102:W104" si="133">B102/B90*100-100</f>
        <v>1.0294162716760269</v>
      </c>
      <c r="X102" s="31">
        <f t="shared" ref="X102:X104" si="134">C102/C90*100-100</f>
        <v>6.781236341498726</v>
      </c>
      <c r="Y102" s="31">
        <f t="shared" ref="Y102:Y104" si="135">D102/D90*100-100</f>
        <v>5.5204746837809466</v>
      </c>
      <c r="Z102" s="31">
        <f t="shared" ref="Z102:Z104" si="136">E102/E90*100-100</f>
        <v>3.945172158588889</v>
      </c>
      <c r="AA102" s="31">
        <f t="shared" ref="AA102:AA104" si="137">F102/F90*100-100</f>
        <v>-0.32292147957051043</v>
      </c>
      <c r="AB102" s="31">
        <f t="shared" ref="AB102:AB104" si="138">G102/G90*100-100</f>
        <v>4.4779243503569859</v>
      </c>
      <c r="AC102" s="31">
        <f t="shared" ref="AC102:AC104" si="139">H102/H90*100-100</f>
        <v>-9.4973182338257232</v>
      </c>
      <c r="AD102" s="31">
        <f t="shared" ref="AD102:AD104" si="140">I102/I90*100-100</f>
        <v>-17.083194368240584</v>
      </c>
      <c r="AE102" s="31">
        <f t="shared" ref="AE102:AE104" si="141">J102/J90*100-100</f>
        <v>2.4156527663562457</v>
      </c>
      <c r="AF102" s="31">
        <f t="shared" ref="AF102:AF104" si="142">K102/K90*100-100</f>
        <v>4.7551421425315255</v>
      </c>
      <c r="AG102" s="31">
        <f t="shared" ref="AG102:AG104" si="143">L102/L90*100-100</f>
        <v>2.9714446074613647</v>
      </c>
      <c r="AH102" s="31">
        <f t="shared" ref="AH102:AH104" si="144">M102/M90*100-100</f>
        <v>-1.5857690115293082</v>
      </c>
      <c r="AI102" s="31">
        <f t="shared" ref="AI102:AI104" si="145">N102/N90*100-100</f>
        <v>6.1702608850613245</v>
      </c>
      <c r="AJ102" s="31">
        <f t="shared" ref="AJ102:AJ104" si="146">O102/O90*100-100</f>
        <v>6.2475877216144227E-2</v>
      </c>
      <c r="AK102" s="31">
        <f t="shared" ref="AK102:AK104" si="147">P102/P90*100-100</f>
        <v>13.806590151847089</v>
      </c>
      <c r="AL102" s="31">
        <f t="shared" ref="AL102:AL104" si="148">Q102/Q90*100-100</f>
        <v>7.9709594932242425</v>
      </c>
      <c r="AM102" s="31">
        <f t="shared" ref="AM102:AM104" si="149">R102/R90*100-100</f>
        <v>-4.4199852969343851</v>
      </c>
      <c r="AN102" s="31">
        <f t="shared" ref="AN102:AN104" si="150">S102/S90*100-100</f>
        <v>-0.61703518941268953</v>
      </c>
      <c r="AO102" s="31">
        <f t="shared" ref="AO102:AO104" si="151">T102/T90*100-100</f>
        <v>2.2238384782977079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.75" x14ac:dyDescent="0.25">
      <c r="A103" s="43">
        <v>44136</v>
      </c>
      <c r="B103" s="31">
        <v>112.34386873200584</v>
      </c>
      <c r="C103" s="31">
        <v>69.102888246842824</v>
      </c>
      <c r="D103" s="31">
        <v>124.10091743952613</v>
      </c>
      <c r="E103" s="31">
        <v>135.33105737483072</v>
      </c>
      <c r="F103" s="31">
        <v>134.6563724858959</v>
      </c>
      <c r="G103" s="31">
        <v>134.30914953708358</v>
      </c>
      <c r="H103" s="31">
        <v>117.26489690432402</v>
      </c>
      <c r="I103" s="31">
        <v>116.22459086928473</v>
      </c>
      <c r="J103" s="31">
        <v>135.8924680662648</v>
      </c>
      <c r="K103" s="31">
        <v>154.64348777369193</v>
      </c>
      <c r="L103" s="31">
        <v>133.72763197073829</v>
      </c>
      <c r="M103" s="31">
        <v>130.31330716838397</v>
      </c>
      <c r="N103" s="31">
        <v>129.67240299851773</v>
      </c>
      <c r="O103" s="31">
        <v>123.18847703741929</v>
      </c>
      <c r="P103" s="31">
        <v>112.52313339430142</v>
      </c>
      <c r="Q103" s="31">
        <v>153.07972857235714</v>
      </c>
      <c r="R103" s="31">
        <v>119.39713750479832</v>
      </c>
      <c r="S103" s="31">
        <v>143.41691379749091</v>
      </c>
      <c r="T103" s="31">
        <v>128.67466020301487</v>
      </c>
      <c r="U103" s="23"/>
      <c r="V103" s="43">
        <v>44136</v>
      </c>
      <c r="W103" s="31">
        <f t="shared" si="133"/>
        <v>0.74842728457701924</v>
      </c>
      <c r="X103" s="31">
        <f t="shared" si="134"/>
        <v>-6.1472375449204435</v>
      </c>
      <c r="Y103" s="31">
        <f t="shared" si="135"/>
        <v>0.87465599842381891</v>
      </c>
      <c r="Z103" s="31">
        <f t="shared" si="136"/>
        <v>-1.9431846051929966</v>
      </c>
      <c r="AA103" s="31">
        <f t="shared" si="137"/>
        <v>-1.9724996718421863</v>
      </c>
      <c r="AB103" s="31">
        <f t="shared" si="138"/>
        <v>4.8882122919625743</v>
      </c>
      <c r="AC103" s="31">
        <f t="shared" si="139"/>
        <v>-7.7722358866267456</v>
      </c>
      <c r="AD103" s="31">
        <f t="shared" si="140"/>
        <v>-18.831388330938211</v>
      </c>
      <c r="AE103" s="31">
        <f t="shared" si="141"/>
        <v>-2.2267622362921173</v>
      </c>
      <c r="AF103" s="31">
        <f t="shared" si="142"/>
        <v>2.0802368391636463</v>
      </c>
      <c r="AG103" s="31">
        <f t="shared" si="143"/>
        <v>3.0132451962277713</v>
      </c>
      <c r="AH103" s="31">
        <f t="shared" si="144"/>
        <v>-1.3738003557762966</v>
      </c>
      <c r="AI103" s="31">
        <f t="shared" si="145"/>
        <v>-2.3198881380177028</v>
      </c>
      <c r="AJ103" s="31">
        <f t="shared" si="146"/>
        <v>0.30655282618079127</v>
      </c>
      <c r="AK103" s="31">
        <f t="shared" si="147"/>
        <v>25.211007488061284</v>
      </c>
      <c r="AL103" s="31">
        <f t="shared" si="148"/>
        <v>8.7021868802841738</v>
      </c>
      <c r="AM103" s="31">
        <f t="shared" si="149"/>
        <v>-4.6815631460455478</v>
      </c>
      <c r="AN103" s="31">
        <f t="shared" si="150"/>
        <v>0.44946434562203308</v>
      </c>
      <c r="AO103" s="31">
        <f t="shared" si="151"/>
        <v>1.2418005902431872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.75" x14ac:dyDescent="0.25">
      <c r="A104" s="44">
        <v>44166</v>
      </c>
      <c r="B104" s="33">
        <v>120.86507062172036</v>
      </c>
      <c r="C104" s="33">
        <v>72.77052411971755</v>
      </c>
      <c r="D104" s="33">
        <v>135.65556818761701</v>
      </c>
      <c r="E104" s="33">
        <v>144.19506077129191</v>
      </c>
      <c r="F104" s="33">
        <v>137.8178216465883</v>
      </c>
      <c r="G104" s="33">
        <v>135.95088324789265</v>
      </c>
      <c r="H104" s="33">
        <v>127.62900680891232</v>
      </c>
      <c r="I104" s="33">
        <v>146.47856324010812</v>
      </c>
      <c r="J104" s="33">
        <v>159.85191075555156</v>
      </c>
      <c r="K104" s="33">
        <v>165.94913432672328</v>
      </c>
      <c r="L104" s="33">
        <v>134.91654827532869</v>
      </c>
      <c r="M104" s="33">
        <v>142.89289895086264</v>
      </c>
      <c r="N104" s="33">
        <v>151.08484416492516</v>
      </c>
      <c r="O104" s="33">
        <v>124.08235105354666</v>
      </c>
      <c r="P104" s="33">
        <v>110.53922262837888</v>
      </c>
      <c r="Q104" s="33">
        <v>161.14612070578448</v>
      </c>
      <c r="R104" s="33">
        <v>123.01333926329036</v>
      </c>
      <c r="S104" s="33">
        <v>148.81803572864524</v>
      </c>
      <c r="T104" s="33">
        <v>135.99665543268716</v>
      </c>
      <c r="U104" s="23"/>
      <c r="V104" s="44">
        <v>44166</v>
      </c>
      <c r="W104" s="33">
        <f t="shared" si="133"/>
        <v>1.8843662522846358</v>
      </c>
      <c r="X104" s="33">
        <f t="shared" si="134"/>
        <v>15.934240654653763</v>
      </c>
      <c r="Y104" s="33">
        <f t="shared" si="135"/>
        <v>6.8275929114030873</v>
      </c>
      <c r="Z104" s="33">
        <f t="shared" si="136"/>
        <v>9.8532782235083687</v>
      </c>
      <c r="AA104" s="33">
        <f t="shared" si="137"/>
        <v>-3.6618750305515988</v>
      </c>
      <c r="AB104" s="33">
        <f t="shared" si="138"/>
        <v>6.104181855197325</v>
      </c>
      <c r="AC104" s="33">
        <f t="shared" si="139"/>
        <v>-3.4857858821571881</v>
      </c>
      <c r="AD104" s="33">
        <f t="shared" si="140"/>
        <v>-12.464616828802846</v>
      </c>
      <c r="AE104" s="33">
        <f t="shared" si="141"/>
        <v>9.4570758553570187</v>
      </c>
      <c r="AF104" s="33">
        <f t="shared" si="142"/>
        <v>6.2567967282939776</v>
      </c>
      <c r="AG104" s="33">
        <f t="shared" si="143"/>
        <v>3.4769829446765073</v>
      </c>
      <c r="AH104" s="33">
        <f t="shared" si="144"/>
        <v>2.6088231495677832</v>
      </c>
      <c r="AI104" s="33">
        <f t="shared" si="145"/>
        <v>12.174600208870046</v>
      </c>
      <c r="AJ104" s="33">
        <f t="shared" si="146"/>
        <v>0.38116355047776551</v>
      </c>
      <c r="AK104" s="33">
        <f t="shared" si="147"/>
        <v>9.5853605193343014</v>
      </c>
      <c r="AL104" s="33">
        <f t="shared" si="148"/>
        <v>13.750433802574307</v>
      </c>
      <c r="AM104" s="33">
        <f t="shared" si="149"/>
        <v>-1.8953976067311231</v>
      </c>
      <c r="AN104" s="33">
        <f t="shared" si="150"/>
        <v>3.1268793178825831</v>
      </c>
      <c r="AO104" s="33">
        <f t="shared" si="151"/>
        <v>4.0641537096631737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.75" x14ac:dyDescent="0.25">
      <c r="A105" s="45">
        <v>44197</v>
      </c>
      <c r="B105" s="35">
        <v>125.6773165765933</v>
      </c>
      <c r="C105" s="35">
        <v>65.591729996040712</v>
      </c>
      <c r="D105" s="35">
        <v>128.60389300395701</v>
      </c>
      <c r="E105" s="35">
        <v>133.53402936890097</v>
      </c>
      <c r="F105" s="35">
        <v>125.41498495108698</v>
      </c>
      <c r="G105" s="35">
        <v>132.02842890301275</v>
      </c>
      <c r="H105" s="35">
        <v>115.05100275128399</v>
      </c>
      <c r="I105" s="35">
        <v>117.41522810209985</v>
      </c>
      <c r="J105" s="35">
        <v>134.11175899266013</v>
      </c>
      <c r="K105" s="35">
        <v>168.49033396291787</v>
      </c>
      <c r="L105" s="35">
        <v>134.18523334853364</v>
      </c>
      <c r="M105" s="35">
        <v>121.54971299404593</v>
      </c>
      <c r="N105" s="35">
        <v>125.43568644350755</v>
      </c>
      <c r="O105" s="35">
        <v>121.7546389393774</v>
      </c>
      <c r="P105" s="35">
        <v>98.754315275608221</v>
      </c>
      <c r="Q105" s="35">
        <v>154.59970711131294</v>
      </c>
      <c r="R105" s="35">
        <v>112.24429346881098</v>
      </c>
      <c r="S105" s="35">
        <v>146.54135339595831</v>
      </c>
      <c r="T105" s="35">
        <v>128.82081490581825</v>
      </c>
      <c r="U105" s="23"/>
      <c r="V105" s="45">
        <v>44197</v>
      </c>
      <c r="W105" s="35">
        <f t="shared" ref="W105:W107" si="152">B105/B93*100-100</f>
        <v>3.0469327609797432</v>
      </c>
      <c r="X105" s="35">
        <f t="shared" ref="X105:X107" si="153">C105/C93*100-100</f>
        <v>-9.9367203956657875</v>
      </c>
      <c r="Y105" s="35">
        <f t="shared" ref="Y105:Y107" si="154">D105/D93*100-100</f>
        <v>1.754139495644182</v>
      </c>
      <c r="Z105" s="35">
        <f t="shared" ref="Z105:Z107" si="155">E105/E93*100-100</f>
        <v>0.4621966051983577</v>
      </c>
      <c r="AA105" s="35">
        <f t="shared" ref="AA105:AA107" si="156">F105/F93*100-100</f>
        <v>4.4100616468753202</v>
      </c>
      <c r="AB105" s="35">
        <f t="shared" ref="AB105:AB107" si="157">G105/G93*100-100</f>
        <v>5.1252241301593955</v>
      </c>
      <c r="AC105" s="35">
        <f t="shared" ref="AC105:AC107" si="158">H105/H93*100-100</f>
        <v>-9.2855793750200206</v>
      </c>
      <c r="AD105" s="35">
        <f t="shared" ref="AD105:AD107" si="159">I105/I93*100-100</f>
        <v>-8.1920037691204328</v>
      </c>
      <c r="AE105" s="35">
        <f t="shared" ref="AE105:AE107" si="160">J105/J93*100-100</f>
        <v>1.0232081276716514</v>
      </c>
      <c r="AF105" s="35">
        <f t="shared" ref="AF105:AF107" si="161">K105/K93*100-100</f>
        <v>2.2128068255566262</v>
      </c>
      <c r="AG105" s="35">
        <f t="shared" ref="AG105:AG107" si="162">L105/L93*100-100</f>
        <v>3.6651984277800977</v>
      </c>
      <c r="AH105" s="35">
        <f t="shared" ref="AH105:AH107" si="163">M105/M93*100-100</f>
        <v>2.2476344249053852</v>
      </c>
      <c r="AI105" s="35">
        <f t="shared" ref="AI105:AI107" si="164">N105/N93*100-100</f>
        <v>-9.9048836917745575E-3</v>
      </c>
      <c r="AJ105" s="35">
        <f t="shared" ref="AJ105:AJ107" si="165">O105/O93*100-100</f>
        <v>-0.13348459087583819</v>
      </c>
      <c r="AK105" s="35">
        <f t="shared" ref="AK105:AK107" si="166">P105/P93*100-100</f>
        <v>-9.7530507834575104</v>
      </c>
      <c r="AL105" s="35">
        <f t="shared" ref="AL105:AL107" si="167">Q105/Q93*100-100</f>
        <v>10.248051474267569</v>
      </c>
      <c r="AM105" s="35">
        <f t="shared" ref="AM105:AM107" si="168">R105/R93*100-100</f>
        <v>-8.2420687706752318</v>
      </c>
      <c r="AN105" s="35">
        <f t="shared" ref="AN105:AN107" si="169">S105/S93*100-100</f>
        <v>3.0616405085729639</v>
      </c>
      <c r="AO105" s="35">
        <f t="shared" ref="AO105:AO107" si="170">T105/T93*100-100</f>
        <v>1.3281244873696352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.75" x14ac:dyDescent="0.25">
      <c r="A106" s="40">
        <v>44228</v>
      </c>
      <c r="B106" s="27">
        <v>130.03547306174013</v>
      </c>
      <c r="C106" s="27">
        <v>70.197840900851773</v>
      </c>
      <c r="D106" s="27">
        <v>128.02322928421339</v>
      </c>
      <c r="E106" s="27">
        <v>123.5146191817967</v>
      </c>
      <c r="F106" s="27">
        <v>138.40808897642637</v>
      </c>
      <c r="G106" s="27">
        <v>129.11178436958417</v>
      </c>
      <c r="H106" s="27">
        <v>117.1691932604397</v>
      </c>
      <c r="I106" s="27">
        <v>109.91235717921012</v>
      </c>
      <c r="J106" s="27">
        <v>130.15798176088177</v>
      </c>
      <c r="K106" s="27">
        <v>151.66939830134191</v>
      </c>
      <c r="L106" s="27">
        <v>133.7623013388862</v>
      </c>
      <c r="M106" s="27">
        <v>122.49843212151785</v>
      </c>
      <c r="N106" s="27">
        <v>123.51051605382007</v>
      </c>
      <c r="O106" s="27">
        <v>124.61312781455197</v>
      </c>
      <c r="P106" s="27">
        <v>111.60692169614495</v>
      </c>
      <c r="Q106" s="27">
        <v>147.11856264035328</v>
      </c>
      <c r="R106" s="27">
        <v>109.95289066654945</v>
      </c>
      <c r="S106" s="27">
        <v>142.18628011528551</v>
      </c>
      <c r="T106" s="27">
        <v>128.51250956854278</v>
      </c>
      <c r="U106" s="23"/>
      <c r="V106" s="40">
        <v>44228</v>
      </c>
      <c r="W106" s="27">
        <f t="shared" si="152"/>
        <v>2.0788112245399049</v>
      </c>
      <c r="X106" s="27">
        <f t="shared" si="153"/>
        <v>6.103774176186306</v>
      </c>
      <c r="Y106" s="27">
        <f t="shared" si="154"/>
        <v>4.3192789284122455</v>
      </c>
      <c r="Z106" s="27">
        <f t="shared" si="155"/>
        <v>9.0698333953611154E-2</v>
      </c>
      <c r="AA106" s="27">
        <f t="shared" si="156"/>
        <v>15.728231281838006</v>
      </c>
      <c r="AB106" s="27">
        <f t="shared" si="157"/>
        <v>4.7927277489367128</v>
      </c>
      <c r="AC106" s="27">
        <f t="shared" si="158"/>
        <v>-5.8688654851141706</v>
      </c>
      <c r="AD106" s="27">
        <f t="shared" si="159"/>
        <v>-15.433224005626528</v>
      </c>
      <c r="AE106" s="27">
        <f t="shared" si="160"/>
        <v>7.7221641926866766</v>
      </c>
      <c r="AF106" s="27">
        <f t="shared" si="161"/>
        <v>0.824076281175536</v>
      </c>
      <c r="AG106" s="27">
        <f t="shared" si="162"/>
        <v>4.0739996538758021</v>
      </c>
      <c r="AH106" s="27">
        <f t="shared" si="163"/>
        <v>3.848140703129971</v>
      </c>
      <c r="AI106" s="27">
        <f t="shared" si="164"/>
        <v>2.0736962403997694</v>
      </c>
      <c r="AJ106" s="27">
        <f t="shared" si="165"/>
        <v>-6.0357198873163043E-2</v>
      </c>
      <c r="AK106" s="27">
        <f t="shared" si="166"/>
        <v>-10.341110686867196</v>
      </c>
      <c r="AL106" s="27">
        <f t="shared" si="167"/>
        <v>9.9261541244383409</v>
      </c>
      <c r="AM106" s="27">
        <f t="shared" si="168"/>
        <v>-6.3655861459570389</v>
      </c>
      <c r="AN106" s="27">
        <f t="shared" si="169"/>
        <v>3.7551255153483396</v>
      </c>
      <c r="AO106" s="27">
        <f t="shared" si="170"/>
        <v>2.4164800600976264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.75" x14ac:dyDescent="0.25">
      <c r="A107" s="40">
        <v>44256</v>
      </c>
      <c r="B107" s="27">
        <v>136.05623820057335</v>
      </c>
      <c r="C107" s="27">
        <v>76.278747167531535</v>
      </c>
      <c r="D107" s="27">
        <v>134.1129449612082</v>
      </c>
      <c r="E107" s="27">
        <v>131.3532905241201</v>
      </c>
      <c r="F107" s="27">
        <v>137.08649379735999</v>
      </c>
      <c r="G107" s="27">
        <v>129.06633450179078</v>
      </c>
      <c r="H107" s="27">
        <v>118.49410228489654</v>
      </c>
      <c r="I107" s="27">
        <v>121.01786411138259</v>
      </c>
      <c r="J107" s="27">
        <v>141.04057185565728</v>
      </c>
      <c r="K107" s="27">
        <v>155.60556151965247</v>
      </c>
      <c r="L107" s="27">
        <v>134.72732153753691</v>
      </c>
      <c r="M107" s="27">
        <v>126.26196353306516</v>
      </c>
      <c r="N107" s="27">
        <v>138.10843661102038</v>
      </c>
      <c r="O107" s="27">
        <v>125.73809129713753</v>
      </c>
      <c r="P107" s="27">
        <v>128.12397989108612</v>
      </c>
      <c r="Q107" s="27">
        <v>152.07516710354363</v>
      </c>
      <c r="R107" s="27">
        <v>113.96831599726106</v>
      </c>
      <c r="S107" s="27">
        <v>142.74032349274455</v>
      </c>
      <c r="T107" s="27">
        <v>132.93084991426599</v>
      </c>
      <c r="U107" s="23"/>
      <c r="V107" s="40">
        <v>44256</v>
      </c>
      <c r="W107" s="27">
        <f t="shared" si="152"/>
        <v>3.8733550563249963</v>
      </c>
      <c r="X107" s="27">
        <f t="shared" si="153"/>
        <v>21.617195503911816</v>
      </c>
      <c r="Y107" s="27">
        <f t="shared" si="154"/>
        <v>13.56286549418509</v>
      </c>
      <c r="Z107" s="27">
        <f t="shared" si="155"/>
        <v>5.5999195591660396</v>
      </c>
      <c r="AA107" s="27">
        <f t="shared" si="156"/>
        <v>18.947804153141163</v>
      </c>
      <c r="AB107" s="27">
        <f t="shared" si="157"/>
        <v>8.699322543906689</v>
      </c>
      <c r="AC107" s="27">
        <f t="shared" si="158"/>
        <v>8.5672759795108107</v>
      </c>
      <c r="AD107" s="27">
        <f t="shared" si="159"/>
        <v>26.492641904893532</v>
      </c>
      <c r="AE107" s="27">
        <f t="shared" si="160"/>
        <v>6.2647219260078941</v>
      </c>
      <c r="AF107" s="27">
        <f t="shared" si="161"/>
        <v>5.1892284352034608</v>
      </c>
      <c r="AG107" s="27">
        <f t="shared" si="162"/>
        <v>4.9033173801813206</v>
      </c>
      <c r="AH107" s="27">
        <f t="shared" si="163"/>
        <v>8.1157973641191745</v>
      </c>
      <c r="AI107" s="27">
        <f t="shared" si="164"/>
        <v>18.135902822139258</v>
      </c>
      <c r="AJ107" s="27">
        <f t="shared" si="165"/>
        <v>0.61143093694053618</v>
      </c>
      <c r="AK107" s="27">
        <f t="shared" si="166"/>
        <v>15.661811588423745</v>
      </c>
      <c r="AL107" s="27">
        <f t="shared" si="167"/>
        <v>18.488695788284019</v>
      </c>
      <c r="AM107" s="27">
        <f t="shared" si="168"/>
        <v>10.369472532958284</v>
      </c>
      <c r="AN107" s="27">
        <f t="shared" si="169"/>
        <v>11.548400055859801</v>
      </c>
      <c r="AO107" s="27">
        <f t="shared" si="170"/>
        <v>9.9365869180999482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.75" x14ac:dyDescent="0.25">
      <c r="A108" s="40">
        <v>44287</v>
      </c>
      <c r="B108" s="27">
        <v>121.89724411110311</v>
      </c>
      <c r="C108" s="27">
        <v>79.549017831928694</v>
      </c>
      <c r="D108" s="27">
        <v>132.32771848690629</v>
      </c>
      <c r="E108" s="27">
        <v>113.74164077171912</v>
      </c>
      <c r="F108" s="27">
        <v>136.20466368396021</v>
      </c>
      <c r="G108" s="27">
        <v>131.62843075955573</v>
      </c>
      <c r="H108" s="27">
        <v>110.82931537521431</v>
      </c>
      <c r="I108" s="27">
        <v>126.82709808604875</v>
      </c>
      <c r="J108" s="27">
        <v>135.69306872062864</v>
      </c>
      <c r="K108" s="27">
        <v>158.64393630764226</v>
      </c>
      <c r="L108" s="27">
        <v>134.80094247836928</v>
      </c>
      <c r="M108" s="27">
        <v>129.13681846207709</v>
      </c>
      <c r="N108" s="27">
        <v>131.18166469411915</v>
      </c>
      <c r="O108" s="27">
        <v>125.73738573745591</v>
      </c>
      <c r="P108" s="27">
        <v>112.31463654935935</v>
      </c>
      <c r="Q108" s="27">
        <v>151.11210426271654</v>
      </c>
      <c r="R108" s="27">
        <v>104.63804083453863</v>
      </c>
      <c r="S108" s="27">
        <v>140.73407700111215</v>
      </c>
      <c r="T108" s="27">
        <v>129.54944665238071</v>
      </c>
      <c r="U108" s="23"/>
      <c r="V108" s="40">
        <v>44287</v>
      </c>
      <c r="W108" s="27">
        <f t="shared" ref="W108:W110" si="171">B108/B96*100-100</f>
        <v>7.0843602954381737</v>
      </c>
      <c r="X108" s="27">
        <f t="shared" ref="X108:X110" si="172">C108/C96*100-100</f>
        <v>29.6531906089335</v>
      </c>
      <c r="Y108" s="27">
        <f t="shared" ref="Y108:Y110" si="173">D108/D96*100-100</f>
        <v>19.62953243290309</v>
      </c>
      <c r="Z108" s="27">
        <f t="shared" ref="Z108:Z110" si="174">E108/E96*100-100</f>
        <v>5.8448123620600967</v>
      </c>
      <c r="AA108" s="27">
        <f t="shared" ref="AA108:AA110" si="175">F108/F96*100-100</f>
        <v>14.384422717584641</v>
      </c>
      <c r="AB108" s="27">
        <f t="shared" ref="AB108:AB110" si="176">G108/G96*100-100</f>
        <v>16.699880326919313</v>
      </c>
      <c r="AC108" s="27">
        <f t="shared" ref="AC108:AC110" si="177">H108/H96*100-100</f>
        <v>28.098681222046139</v>
      </c>
      <c r="AD108" s="27">
        <f t="shared" ref="AD108:AD110" si="178">I108/I96*100-100</f>
        <v>75.313563543283124</v>
      </c>
      <c r="AE108" s="27">
        <f t="shared" ref="AE108:AE110" si="179">J108/J96*100-100</f>
        <v>9.800112538119393</v>
      </c>
      <c r="AF108" s="27">
        <f t="shared" ref="AF108:AF110" si="180">K108/K96*100-100</f>
        <v>14.695242203708787</v>
      </c>
      <c r="AG108" s="27">
        <f t="shared" ref="AG108:AG110" si="181">L108/L96*100-100</f>
        <v>5.1251677947928584</v>
      </c>
      <c r="AH108" s="27">
        <f t="shared" ref="AH108:AH110" si="182">M108/M96*100-100</f>
        <v>9.7423872775795388</v>
      </c>
      <c r="AI108" s="27">
        <f t="shared" ref="AI108:AI110" si="183">N108/N96*100-100</f>
        <v>9.7331351945242091</v>
      </c>
      <c r="AJ108" s="27">
        <f t="shared" ref="AJ108:AJ110" si="184">O108/O96*100-100</f>
        <v>1.9613089720257761</v>
      </c>
      <c r="AK108" s="27">
        <f t="shared" ref="AK108:AK110" si="185">P108/P96*100-100</f>
        <v>21.489904744596529</v>
      </c>
      <c r="AL108" s="27">
        <f t="shared" ref="AL108:AL110" si="186">Q108/Q96*100-100</f>
        <v>36.447623782310586</v>
      </c>
      <c r="AM108" s="27">
        <f t="shared" ref="AM108:AM110" si="187">R108/R96*100-100</f>
        <v>19.188534742988807</v>
      </c>
      <c r="AN108" s="27">
        <f t="shared" ref="AN108:AN110" si="188">S108/S96*100-100</f>
        <v>20.806214788136117</v>
      </c>
      <c r="AO108" s="27">
        <f t="shared" ref="AO108:AO110" si="189">T108/T96*100-100</f>
        <v>15.578895631487839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.75" x14ac:dyDescent="0.25">
      <c r="A109" s="40">
        <v>44317</v>
      </c>
      <c r="B109" s="27">
        <v>114.96589975888708</v>
      </c>
      <c r="C109" s="27">
        <v>75.631607568550578</v>
      </c>
      <c r="D109" s="27">
        <v>131.67481209754857</v>
      </c>
      <c r="E109" s="27">
        <v>126.81670771376085</v>
      </c>
      <c r="F109" s="27">
        <v>145.16547998185314</v>
      </c>
      <c r="G109" s="27">
        <v>130.36584592916935</v>
      </c>
      <c r="H109" s="27">
        <v>108.32080973449611</v>
      </c>
      <c r="I109" s="27">
        <v>137.35881452153026</v>
      </c>
      <c r="J109" s="27">
        <v>133.51744948320001</v>
      </c>
      <c r="K109" s="27">
        <v>162.28842254540447</v>
      </c>
      <c r="L109" s="27">
        <v>135.0250413649886</v>
      </c>
      <c r="M109" s="27">
        <v>125.48763614469139</v>
      </c>
      <c r="N109" s="27">
        <v>136.74488961862869</v>
      </c>
      <c r="O109" s="27">
        <v>125.71001862839887</v>
      </c>
      <c r="P109" s="27">
        <v>104.60682709650453</v>
      </c>
      <c r="Q109" s="27">
        <v>161.72121609963799</v>
      </c>
      <c r="R109" s="27">
        <v>111.39286797794888</v>
      </c>
      <c r="S109" s="27">
        <v>137.33079188310893</v>
      </c>
      <c r="T109" s="27">
        <v>129.50863371671392</v>
      </c>
      <c r="U109" s="23"/>
      <c r="V109" s="40">
        <v>44317</v>
      </c>
      <c r="W109" s="27">
        <f t="shared" si="171"/>
        <v>4.2792902402698729</v>
      </c>
      <c r="X109" s="27">
        <f t="shared" si="172"/>
        <v>15.762248235302081</v>
      </c>
      <c r="Y109" s="27">
        <f t="shared" si="173"/>
        <v>18.631817786212437</v>
      </c>
      <c r="Z109" s="27">
        <f t="shared" si="174"/>
        <v>24.935985891794459</v>
      </c>
      <c r="AA109" s="27">
        <f t="shared" si="175"/>
        <v>11.461393349725626</v>
      </c>
      <c r="AB109" s="27">
        <f t="shared" si="176"/>
        <v>19.655689778006732</v>
      </c>
      <c r="AC109" s="27">
        <f t="shared" si="177"/>
        <v>29.699563094059812</v>
      </c>
      <c r="AD109" s="27">
        <f t="shared" si="178"/>
        <v>62.414167515778587</v>
      </c>
      <c r="AE109" s="27">
        <f t="shared" si="179"/>
        <v>8.8540727492845832</v>
      </c>
      <c r="AF109" s="27">
        <f t="shared" si="180"/>
        <v>16.233145868464732</v>
      </c>
      <c r="AG109" s="27">
        <f t="shared" si="181"/>
        <v>5.5755352141206345</v>
      </c>
      <c r="AH109" s="27">
        <f t="shared" si="182"/>
        <v>12.679626688026005</v>
      </c>
      <c r="AI109" s="27">
        <f t="shared" si="183"/>
        <v>28.756474288689589</v>
      </c>
      <c r="AJ109" s="27">
        <f t="shared" si="184"/>
        <v>2.1093986092466537</v>
      </c>
      <c r="AK109" s="27">
        <f t="shared" si="185"/>
        <v>16.319822601750403</v>
      </c>
      <c r="AL109" s="27">
        <f t="shared" si="186"/>
        <v>37.96134339109264</v>
      </c>
      <c r="AM109" s="27">
        <f t="shared" si="187"/>
        <v>21.600116016639163</v>
      </c>
      <c r="AN109" s="27">
        <f t="shared" si="188"/>
        <v>24.350265366370351</v>
      </c>
      <c r="AO109" s="27">
        <f t="shared" si="189"/>
        <v>16.715890017858669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.75" x14ac:dyDescent="0.25">
      <c r="A110" s="40">
        <v>44348</v>
      </c>
      <c r="B110" s="27">
        <v>112.38849038133229</v>
      </c>
      <c r="C110" s="27">
        <v>74.233818084591036</v>
      </c>
      <c r="D110" s="27">
        <v>130.84417876174578</v>
      </c>
      <c r="E110" s="27">
        <v>121.84258044758435</v>
      </c>
      <c r="F110" s="27">
        <v>136.0968363221711</v>
      </c>
      <c r="G110" s="27">
        <v>129.23138705265276</v>
      </c>
      <c r="H110" s="27">
        <v>111.84315693611245</v>
      </c>
      <c r="I110" s="27">
        <v>113.57542005322199</v>
      </c>
      <c r="J110" s="27">
        <v>137.30360704832177</v>
      </c>
      <c r="K110" s="27">
        <v>157.17684716699353</v>
      </c>
      <c r="L110" s="27">
        <v>135.32482936226299</v>
      </c>
      <c r="M110" s="27">
        <v>122.26973069898676</v>
      </c>
      <c r="N110" s="27">
        <v>123.91876451500595</v>
      </c>
      <c r="O110" s="27">
        <v>126.05124467617625</v>
      </c>
      <c r="P110" s="27">
        <v>104.2386115211379</v>
      </c>
      <c r="Q110" s="27">
        <v>166.20974336057358</v>
      </c>
      <c r="R110" s="27">
        <v>106.70513099148531</v>
      </c>
      <c r="S110" s="27">
        <v>137.00480727495858</v>
      </c>
      <c r="T110" s="27">
        <v>127.1576727571513</v>
      </c>
      <c r="U110" s="23"/>
      <c r="V110" s="40">
        <v>44348</v>
      </c>
      <c r="W110" s="27">
        <f t="shared" si="171"/>
        <v>6.6467697718370715</v>
      </c>
      <c r="X110" s="27">
        <f t="shared" si="172"/>
        <v>25.972797494683959</v>
      </c>
      <c r="Y110" s="27">
        <f t="shared" si="173"/>
        <v>15.374405975150026</v>
      </c>
      <c r="Z110" s="27">
        <f t="shared" si="174"/>
        <v>15.098349089732224</v>
      </c>
      <c r="AA110" s="27">
        <f t="shared" si="175"/>
        <v>15.172961201244206</v>
      </c>
      <c r="AB110" s="27">
        <f t="shared" si="176"/>
        <v>15.979893390678285</v>
      </c>
      <c r="AC110" s="27">
        <f t="shared" si="177"/>
        <v>34.575151287479457</v>
      </c>
      <c r="AD110" s="27">
        <f t="shared" si="178"/>
        <v>53.812553793720014</v>
      </c>
      <c r="AE110" s="27">
        <f t="shared" si="179"/>
        <v>8.3452628126433552</v>
      </c>
      <c r="AF110" s="27">
        <f t="shared" si="180"/>
        <v>12.03794518616381</v>
      </c>
      <c r="AG110" s="27">
        <f t="shared" si="181"/>
        <v>5.8082818167872716</v>
      </c>
      <c r="AH110" s="27">
        <f t="shared" si="182"/>
        <v>13.398102409144457</v>
      </c>
      <c r="AI110" s="27">
        <f t="shared" si="183"/>
        <v>23.352647284454633</v>
      </c>
      <c r="AJ110" s="27">
        <f t="shared" si="184"/>
        <v>2.2594421329721541</v>
      </c>
      <c r="AK110" s="27">
        <f t="shared" si="185"/>
        <v>9.5124050158100317</v>
      </c>
      <c r="AL110" s="27">
        <f t="shared" si="186"/>
        <v>30.802143591164281</v>
      </c>
      <c r="AM110" s="27">
        <f t="shared" si="187"/>
        <v>13.640930701235249</v>
      </c>
      <c r="AN110" s="27">
        <f t="shared" si="188"/>
        <v>21.949642959568777</v>
      </c>
      <c r="AO110" s="27">
        <f t="shared" si="189"/>
        <v>14.520738743426989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.75" x14ac:dyDescent="0.25">
      <c r="A111" s="40">
        <v>44378</v>
      </c>
      <c r="B111" s="27">
        <v>113.0209332403405</v>
      </c>
      <c r="C111" s="27">
        <v>80.691032014486751</v>
      </c>
      <c r="D111" s="27">
        <v>132.74333044848692</v>
      </c>
      <c r="E111" s="27">
        <v>130.69839671036345</v>
      </c>
      <c r="F111" s="27">
        <v>146.26671418355295</v>
      </c>
      <c r="G111" s="27">
        <v>130.93259449796352</v>
      </c>
      <c r="H111" s="27">
        <v>118.60051542503379</v>
      </c>
      <c r="I111" s="27">
        <v>123.83185079650485</v>
      </c>
      <c r="J111" s="27">
        <v>136.1337891727201</v>
      </c>
      <c r="K111" s="27">
        <v>165.40072383794302</v>
      </c>
      <c r="L111" s="27">
        <v>136.52840244126608</v>
      </c>
      <c r="M111" s="27">
        <v>130.88275751971375</v>
      </c>
      <c r="N111" s="27">
        <v>138.75758433201381</v>
      </c>
      <c r="O111" s="27">
        <v>126.58453543555618</v>
      </c>
      <c r="P111" s="27">
        <v>114.80265958669017</v>
      </c>
      <c r="Q111" s="27">
        <v>175.78595717119279</v>
      </c>
      <c r="R111" s="27">
        <v>112.12265506523323</v>
      </c>
      <c r="S111" s="27">
        <v>139.30220199207307</v>
      </c>
      <c r="T111" s="27">
        <v>131.28252613909214</v>
      </c>
      <c r="U111" s="23"/>
      <c r="V111" s="40">
        <v>44378</v>
      </c>
      <c r="W111" s="27">
        <f t="shared" ref="W111:W113" si="190">B111/B99*100-100</f>
        <v>3.3007389202429351</v>
      </c>
      <c r="X111" s="27">
        <f t="shared" ref="X111:X113" si="191">C111/C99*100-100</f>
        <v>14.67849278809355</v>
      </c>
      <c r="Y111" s="27">
        <f t="shared" ref="Y111:Y113" si="192">D111/D99*100-100</f>
        <v>8.9754970658482307</v>
      </c>
      <c r="Z111" s="27">
        <f t="shared" ref="Z111:Z113" si="193">E111/E99*100-100</f>
        <v>25.593744966906968</v>
      </c>
      <c r="AA111" s="27">
        <f t="shared" ref="AA111:AA113" si="194">F111/F99*100-100</f>
        <v>11.021701222035517</v>
      </c>
      <c r="AB111" s="27">
        <f t="shared" ref="AB111:AB113" si="195">G111/G99*100-100</f>
        <v>11.760089303228582</v>
      </c>
      <c r="AC111" s="27">
        <f t="shared" ref="AC111:AC113" si="196">H111/H99*100-100</f>
        <v>18.042907079550943</v>
      </c>
      <c r="AD111" s="27">
        <f t="shared" ref="AD111:AD113" si="197">I111/I99*100-100</f>
        <v>45.155006990633069</v>
      </c>
      <c r="AE111" s="27">
        <f t="shared" ref="AE111:AE113" si="198">J111/J99*100-100</f>
        <v>5.5924553529206946</v>
      </c>
      <c r="AF111" s="27">
        <f t="shared" ref="AF111:AF113" si="199">K111/K99*100-100</f>
        <v>9.3238899138796256</v>
      </c>
      <c r="AG111" s="27">
        <f t="shared" ref="AG111:AG113" si="200">L111/L99*100-100</f>
        <v>5.7296119176284606</v>
      </c>
      <c r="AH111" s="27">
        <f t="shared" ref="AH111:AH113" si="201">M111/M99*100-100</f>
        <v>13.225318088020828</v>
      </c>
      <c r="AI111" s="27">
        <f t="shared" ref="AI111:AI113" si="202">N111/N99*100-100</f>
        <v>18.809497576455641</v>
      </c>
      <c r="AJ111" s="27">
        <f t="shared" ref="AJ111:AJ113" si="203">O111/O99*100-100</f>
        <v>2.4800328043648818</v>
      </c>
      <c r="AK111" s="27">
        <f t="shared" ref="AK111:AK113" si="204">P111/P99*100-100</f>
        <v>4.6620215570024328</v>
      </c>
      <c r="AL111" s="27">
        <f t="shared" ref="AL111:AL113" si="205">Q111/Q99*100-100</f>
        <v>26.413299123280495</v>
      </c>
      <c r="AM111" s="27">
        <f t="shared" ref="AM111:AM113" si="206">R111/R99*100-100</f>
        <v>12.913675030513744</v>
      </c>
      <c r="AN111" s="27">
        <f t="shared" ref="AN111:AN113" si="207">S111/S99*100-100</f>
        <v>16.760888470252567</v>
      </c>
      <c r="AO111" s="27">
        <f t="shared" ref="AO111:AO113" si="208">T111/T99*100-100</f>
        <v>11.003184370952312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.75" x14ac:dyDescent="0.25">
      <c r="A112" s="40">
        <v>44409</v>
      </c>
      <c r="B112" s="27">
        <v>116.73230014613279</v>
      </c>
      <c r="C112" s="27">
        <v>78.645543096338102</v>
      </c>
      <c r="D112" s="27">
        <v>124.38077524069378</v>
      </c>
      <c r="E112" s="27">
        <v>130.7532133780845</v>
      </c>
      <c r="F112" s="27">
        <v>144.23618442203423</v>
      </c>
      <c r="G112" s="27">
        <v>132.53550766150988</v>
      </c>
      <c r="H112" s="27">
        <v>119.65961703928251</v>
      </c>
      <c r="I112" s="27">
        <v>118.0597824354645</v>
      </c>
      <c r="J112" s="27">
        <v>135.28133741658769</v>
      </c>
      <c r="K112" s="27">
        <v>162.56278011047723</v>
      </c>
      <c r="L112" s="27">
        <v>136.93481647790111</v>
      </c>
      <c r="M112" s="27">
        <v>128.45550919050777</v>
      </c>
      <c r="N112" s="27">
        <v>121.26374058738014</v>
      </c>
      <c r="O112" s="27">
        <v>127.56225402569328</v>
      </c>
      <c r="P112" s="27">
        <v>115.30092116041696</v>
      </c>
      <c r="Q112" s="27">
        <v>178.88128586462838</v>
      </c>
      <c r="R112" s="27">
        <v>111.74446420522916</v>
      </c>
      <c r="S112" s="27">
        <v>141.38293267839151</v>
      </c>
      <c r="T112" s="27">
        <v>130.0830550425207</v>
      </c>
      <c r="U112" s="23"/>
      <c r="V112" s="40">
        <v>44409</v>
      </c>
      <c r="W112" s="27">
        <f t="shared" si="190"/>
        <v>4.2236337228335827</v>
      </c>
      <c r="X112" s="27">
        <f t="shared" si="191"/>
        <v>4.8328960413830799</v>
      </c>
      <c r="Y112" s="27">
        <f t="shared" si="192"/>
        <v>4.272433254713448</v>
      </c>
      <c r="Z112" s="27">
        <f t="shared" si="193"/>
        <v>13.562076923179404</v>
      </c>
      <c r="AA112" s="27">
        <f t="shared" si="194"/>
        <v>6.7780249981071847</v>
      </c>
      <c r="AB112" s="27">
        <f t="shared" si="195"/>
        <v>7.8836067601776705</v>
      </c>
      <c r="AC112" s="27">
        <f t="shared" si="196"/>
        <v>12.894045680150114</v>
      </c>
      <c r="AD112" s="27">
        <f t="shared" si="197"/>
        <v>20.501348668170778</v>
      </c>
      <c r="AE112" s="27">
        <f t="shared" si="198"/>
        <v>5.843030637017236</v>
      </c>
      <c r="AF112" s="27">
        <f t="shared" si="199"/>
        <v>9.2421858814202693</v>
      </c>
      <c r="AG112" s="27">
        <f t="shared" si="200"/>
        <v>5.305501094038263</v>
      </c>
      <c r="AH112" s="27">
        <f t="shared" si="201"/>
        <v>12.247962693642435</v>
      </c>
      <c r="AI112" s="27">
        <f t="shared" si="202"/>
        <v>15.655770232442407</v>
      </c>
      <c r="AJ112" s="27">
        <f t="shared" si="203"/>
        <v>3.450967871167876</v>
      </c>
      <c r="AK112" s="27">
        <f t="shared" si="204"/>
        <v>2.0267983846537874</v>
      </c>
      <c r="AL112" s="27">
        <f t="shared" si="205"/>
        <v>26.314188416875851</v>
      </c>
      <c r="AM112" s="27">
        <f t="shared" si="206"/>
        <v>6.6833976801027148</v>
      </c>
      <c r="AN112" s="27">
        <f t="shared" si="207"/>
        <v>12.245010119767201</v>
      </c>
      <c r="AO112" s="27">
        <f t="shared" si="208"/>
        <v>7.8184358006546262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.75" x14ac:dyDescent="0.25">
      <c r="A113" s="40">
        <v>44440</v>
      </c>
      <c r="B113" s="27">
        <v>113.00813568060452</v>
      </c>
      <c r="C113" s="27">
        <v>72.904840390368832</v>
      </c>
      <c r="D113" s="27">
        <v>122.64411601759879</v>
      </c>
      <c r="E113" s="27">
        <v>131.02286337651367</v>
      </c>
      <c r="F113" s="27">
        <v>137.94290804634383</v>
      </c>
      <c r="G113" s="27">
        <v>133.31865651371373</v>
      </c>
      <c r="H113" s="27">
        <v>121.66427463081695</v>
      </c>
      <c r="I113" s="27">
        <v>116.26453210843563</v>
      </c>
      <c r="J113" s="27">
        <v>135.51584664393064</v>
      </c>
      <c r="K113" s="27">
        <v>158.6174027509488</v>
      </c>
      <c r="L113" s="27">
        <v>137.71803659454389</v>
      </c>
      <c r="M113" s="27">
        <v>125.71382372521138</v>
      </c>
      <c r="N113" s="27">
        <v>123.49752357196134</v>
      </c>
      <c r="O113" s="27">
        <v>127.56987530301569</v>
      </c>
      <c r="P113" s="27">
        <v>108.32327132630886</v>
      </c>
      <c r="Q113" s="27">
        <v>171.96913753539283</v>
      </c>
      <c r="R113" s="27">
        <v>117.73894478962046</v>
      </c>
      <c r="S113" s="27">
        <v>143.52360261095225</v>
      </c>
      <c r="T113" s="27">
        <v>129.01608631043501</v>
      </c>
      <c r="U113" s="23"/>
      <c r="V113" s="40">
        <v>44440</v>
      </c>
      <c r="W113" s="27">
        <f t="shared" si="190"/>
        <v>4.2469452320556229</v>
      </c>
      <c r="X113" s="27">
        <f t="shared" si="191"/>
        <v>0.11329098161951379</v>
      </c>
      <c r="Y113" s="27">
        <f t="shared" si="192"/>
        <v>2.4252711975616137</v>
      </c>
      <c r="Z113" s="27">
        <f t="shared" si="193"/>
        <v>4.5223133531772248</v>
      </c>
      <c r="AA113" s="27">
        <f t="shared" si="194"/>
        <v>7.114632511986855</v>
      </c>
      <c r="AB113" s="27">
        <f t="shared" si="195"/>
        <v>4.9369664539626399</v>
      </c>
      <c r="AC113" s="27">
        <f t="shared" si="196"/>
        <v>10.034162555557245</v>
      </c>
      <c r="AD113" s="27">
        <f t="shared" si="197"/>
        <v>16.703232378682671</v>
      </c>
      <c r="AE113" s="27">
        <f t="shared" si="198"/>
        <v>4.9844461793265822</v>
      </c>
      <c r="AF113" s="27">
        <f t="shared" si="199"/>
        <v>6.7515923152519122</v>
      </c>
      <c r="AG113" s="27">
        <f t="shared" si="200"/>
        <v>4.9631820476110846</v>
      </c>
      <c r="AH113" s="27">
        <f t="shared" si="201"/>
        <v>11.07853948531357</v>
      </c>
      <c r="AI113" s="27">
        <f t="shared" si="202"/>
        <v>11.902044618626135</v>
      </c>
      <c r="AJ113" s="27">
        <f t="shared" si="203"/>
        <v>3.3822300338295577</v>
      </c>
      <c r="AK113" s="27">
        <f t="shared" si="204"/>
        <v>0.9073520607606298</v>
      </c>
      <c r="AL113" s="27">
        <f t="shared" si="205"/>
        <v>17.779852286285831</v>
      </c>
      <c r="AM113" s="27">
        <f t="shared" si="206"/>
        <v>8.7452280371948632</v>
      </c>
      <c r="AN113" s="27">
        <f t="shared" si="207"/>
        <v>9.0550912345886019</v>
      </c>
      <c r="AO113" s="27">
        <f t="shared" si="208"/>
        <v>5.9073246827041572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.75" x14ac:dyDescent="0.25">
      <c r="A114" s="40">
        <v>44470</v>
      </c>
      <c r="B114" s="27">
        <v>107.96122471027238</v>
      </c>
      <c r="C114" s="27">
        <v>75.325663956974083</v>
      </c>
      <c r="D114" s="27">
        <v>125.61570408613572</v>
      </c>
      <c r="E114" s="27">
        <v>129.16501937068372</v>
      </c>
      <c r="F114" s="27">
        <v>139.21312141691857</v>
      </c>
      <c r="G114" s="27">
        <v>135.58525071567794</v>
      </c>
      <c r="H114" s="27">
        <v>120.6056438011081</v>
      </c>
      <c r="I114" s="27">
        <v>128.64712811534267</v>
      </c>
      <c r="J114" s="27">
        <v>144.329664989561</v>
      </c>
      <c r="K114" s="27">
        <v>162.23879985562792</v>
      </c>
      <c r="L114" s="27">
        <v>139.68578658402981</v>
      </c>
      <c r="M114" s="27">
        <v>137.91019468228853</v>
      </c>
      <c r="N114" s="27">
        <v>134.6095015019003</v>
      </c>
      <c r="O114" s="27">
        <v>126.49229859261324</v>
      </c>
      <c r="P114" s="27">
        <v>105.31760397985859</v>
      </c>
      <c r="Q114" s="27">
        <v>167.01687214325023</v>
      </c>
      <c r="R114" s="27">
        <v>126.85998049654009</v>
      </c>
      <c r="S114" s="27">
        <v>148.26478709787017</v>
      </c>
      <c r="T114" s="27">
        <v>131.23659800223183</v>
      </c>
      <c r="U114" s="23"/>
      <c r="V114" s="40">
        <v>44470</v>
      </c>
      <c r="W114" s="27">
        <f t="shared" ref="W114:W116" si="209">B114/B102*100-100</f>
        <v>2.1101612095050655</v>
      </c>
      <c r="X114" s="27">
        <f t="shared" ref="X114:X116" si="210">C114/C102*100-100</f>
        <v>-3.0259211429242754</v>
      </c>
      <c r="Y114" s="27">
        <f t="shared" ref="Y114:Y116" si="211">D114/D102*100-100</f>
        <v>2.1467421464499665</v>
      </c>
      <c r="Z114" s="27">
        <f t="shared" ref="Z114:Z116" si="212">E114/E102*100-100</f>
        <v>-5.7489211174484751</v>
      </c>
      <c r="AA114" s="27">
        <f t="shared" ref="AA114:AA116" si="213">F114/F102*100-100</f>
        <v>8.8640114475640956</v>
      </c>
      <c r="AB114" s="27">
        <f t="shared" ref="AB114:AB116" si="214">G114/G102*100-100</f>
        <v>3.7990527513899224</v>
      </c>
      <c r="AC114" s="27">
        <f t="shared" ref="AC114:AC116" si="215">H114/H102*100-100</f>
        <v>7.0634613924130889</v>
      </c>
      <c r="AD114" s="27">
        <f t="shared" ref="AD114:AD116" si="216">I114/I102*100-100</f>
        <v>12.801161559464447</v>
      </c>
      <c r="AE114" s="27">
        <f t="shared" ref="AE114:AE116" si="217">J114/J102*100-100</f>
        <v>7.3233129518037003</v>
      </c>
      <c r="AF114" s="27">
        <f t="shared" ref="AF114:AF116" si="218">K114/K102*100-100</f>
        <v>5.8098004275891668</v>
      </c>
      <c r="AG114" s="27">
        <f t="shared" ref="AG114:AG116" si="219">L114/L102*100-100</f>
        <v>5.0874602587740299</v>
      </c>
      <c r="AH114" s="27">
        <f t="shared" ref="AH114:AH116" si="220">M114/M102*100-100</f>
        <v>8.94038657013121</v>
      </c>
      <c r="AI114" s="27">
        <f t="shared" ref="AI114:AI116" si="221">N114/N102*100-100</f>
        <v>2.9889885138266692</v>
      </c>
      <c r="AJ114" s="27">
        <f t="shared" ref="AJ114:AJ116" si="222">O114/O102*100-100</f>
        <v>2.9814777411058202</v>
      </c>
      <c r="AK114" s="27">
        <f t="shared" ref="AK114:AK116" si="223">P114/P102*100-100</f>
        <v>6.6787832024786553E-2</v>
      </c>
      <c r="AL114" s="27">
        <f t="shared" ref="AL114:AL116" si="224">Q114/Q102*100-100</f>
        <v>7.8922601939787995</v>
      </c>
      <c r="AM114" s="27">
        <f t="shared" ref="AM114:AM116" si="225">R114/R102*100-100</f>
        <v>7.4620722580100391</v>
      </c>
      <c r="AN114" s="27">
        <f t="shared" ref="AN114:AN116" si="226">S114/S102*100-100</f>
        <v>8.8090909960805561</v>
      </c>
      <c r="AO114" s="27">
        <f t="shared" ref="AO114:AO116" si="227">T114/T102*100-100</f>
        <v>4.4227260609968226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.75" x14ac:dyDescent="0.25">
      <c r="A115" s="40">
        <v>44501</v>
      </c>
      <c r="B115" s="27">
        <v>119.2360603810756</v>
      </c>
      <c r="C115" s="27">
        <v>75.864981753365356</v>
      </c>
      <c r="D115" s="27">
        <v>131.51296627128181</v>
      </c>
      <c r="E115" s="27">
        <v>131.30783306488536</v>
      </c>
      <c r="F115" s="27">
        <v>151.97079096493619</v>
      </c>
      <c r="G115" s="27">
        <v>139.55749363580281</v>
      </c>
      <c r="H115" s="27">
        <v>129.67972161492148</v>
      </c>
      <c r="I115" s="27">
        <v>130.50754547246763</v>
      </c>
      <c r="J115" s="27">
        <v>140.34887143713479</v>
      </c>
      <c r="K115" s="27">
        <v>164.20085460826132</v>
      </c>
      <c r="L115" s="27">
        <v>140.76704202278498</v>
      </c>
      <c r="M115" s="27">
        <v>142.08042534666799</v>
      </c>
      <c r="N115" s="27">
        <v>147.36126933968347</v>
      </c>
      <c r="O115" s="27">
        <v>126.98445942029502</v>
      </c>
      <c r="P115" s="27">
        <v>113.97629359837794</v>
      </c>
      <c r="Q115" s="27">
        <v>162.90113900294375</v>
      </c>
      <c r="R115" s="27">
        <v>127.45478543386064</v>
      </c>
      <c r="S115" s="27">
        <v>154.99980748881131</v>
      </c>
      <c r="T115" s="27">
        <v>136.37512987376252</v>
      </c>
      <c r="U115" s="23"/>
      <c r="V115" s="40">
        <v>44501</v>
      </c>
      <c r="W115" s="27">
        <f t="shared" si="209"/>
        <v>6.1349068060945626</v>
      </c>
      <c r="X115" s="27">
        <f t="shared" si="210"/>
        <v>9.7855439592736246</v>
      </c>
      <c r="Y115" s="27">
        <f t="shared" si="211"/>
        <v>5.9725979345539741</v>
      </c>
      <c r="Z115" s="27">
        <f t="shared" si="212"/>
        <v>-2.9728758409107172</v>
      </c>
      <c r="AA115" s="27">
        <f t="shared" si="213"/>
        <v>12.858224352400271</v>
      </c>
      <c r="AB115" s="27">
        <f t="shared" si="214"/>
        <v>3.9076593938748232</v>
      </c>
      <c r="AC115" s="27">
        <f t="shared" si="215"/>
        <v>10.586991536543678</v>
      </c>
      <c r="AD115" s="27">
        <f t="shared" si="216"/>
        <v>12.289098629090162</v>
      </c>
      <c r="AE115" s="27">
        <f t="shared" si="217"/>
        <v>3.2793600957316613</v>
      </c>
      <c r="AF115" s="27">
        <f t="shared" si="218"/>
        <v>6.1802582004331299</v>
      </c>
      <c r="AG115" s="27">
        <f t="shared" si="219"/>
        <v>5.2639906564613455</v>
      </c>
      <c r="AH115" s="27">
        <f t="shared" si="220"/>
        <v>9.0298668907843478</v>
      </c>
      <c r="AI115" s="27">
        <f t="shared" si="221"/>
        <v>13.641195761111916</v>
      </c>
      <c r="AJ115" s="27">
        <f t="shared" si="222"/>
        <v>3.0814427405597939</v>
      </c>
      <c r="AK115" s="27">
        <f t="shared" si="223"/>
        <v>1.2914324017127825</v>
      </c>
      <c r="AL115" s="27">
        <f t="shared" si="224"/>
        <v>6.4158791775909378</v>
      </c>
      <c r="AM115" s="27">
        <f t="shared" si="225"/>
        <v>6.7486106429800259</v>
      </c>
      <c r="AN115" s="27">
        <f t="shared" si="226"/>
        <v>8.0763791275524142</v>
      </c>
      <c r="AO115" s="27">
        <f t="shared" si="227"/>
        <v>5.984449198154735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.75" x14ac:dyDescent="0.25">
      <c r="A116" s="41">
        <v>44531</v>
      </c>
      <c r="B116" s="28">
        <v>126.07621028477081</v>
      </c>
      <c r="C116" s="28">
        <v>71.989793230522039</v>
      </c>
      <c r="D116" s="28">
        <v>141.44293674828509</v>
      </c>
      <c r="E116" s="28">
        <v>136.56134730798337</v>
      </c>
      <c r="F116" s="28">
        <v>144.01224090649245</v>
      </c>
      <c r="G116" s="28">
        <v>141.07397081811831</v>
      </c>
      <c r="H116" s="28">
        <v>141.27527666860206</v>
      </c>
      <c r="I116" s="28">
        <v>165.56099133950909</v>
      </c>
      <c r="J116" s="28">
        <v>151.88115362435033</v>
      </c>
      <c r="K116" s="28">
        <v>175.87912207908482</v>
      </c>
      <c r="L116" s="28">
        <v>141.886239110003</v>
      </c>
      <c r="M116" s="28">
        <v>151.58818105248767</v>
      </c>
      <c r="N116" s="28">
        <v>153.49789566071686</v>
      </c>
      <c r="O116" s="28">
        <v>127.60960006586792</v>
      </c>
      <c r="P116" s="28">
        <v>111.38331841660933</v>
      </c>
      <c r="Q116" s="28">
        <v>169.21160370187525</v>
      </c>
      <c r="R116" s="28">
        <v>130.30460331435214</v>
      </c>
      <c r="S116" s="28">
        <v>157.34164253099266</v>
      </c>
      <c r="T116" s="28">
        <v>141.40774504911437</v>
      </c>
      <c r="U116" s="23"/>
      <c r="V116" s="41">
        <v>44531</v>
      </c>
      <c r="W116" s="28">
        <f t="shared" si="209"/>
        <v>4.3115348679686889</v>
      </c>
      <c r="X116" s="28">
        <f t="shared" si="210"/>
        <v>-1.0728669315492283</v>
      </c>
      <c r="Y116" s="28">
        <f t="shared" si="211"/>
        <v>4.2662226386932502</v>
      </c>
      <c r="Z116" s="28">
        <f t="shared" si="212"/>
        <v>-5.2940186872395003</v>
      </c>
      <c r="AA116" s="28">
        <f t="shared" si="213"/>
        <v>4.4946431353332059</v>
      </c>
      <c r="AB116" s="28">
        <f t="shared" si="214"/>
        <v>3.7683370992774172</v>
      </c>
      <c r="AC116" s="28">
        <f t="shared" si="215"/>
        <v>10.692138253587686</v>
      </c>
      <c r="AD116" s="28">
        <f t="shared" si="216"/>
        <v>13.027454446095987</v>
      </c>
      <c r="AE116" s="28">
        <f t="shared" si="217"/>
        <v>-4.9863383512445125</v>
      </c>
      <c r="AF116" s="28">
        <f t="shared" si="218"/>
        <v>5.9837538729254476</v>
      </c>
      <c r="AG116" s="28">
        <f t="shared" si="219"/>
        <v>5.1659273260171261</v>
      </c>
      <c r="AH116" s="28">
        <f t="shared" si="220"/>
        <v>6.0851743966753133</v>
      </c>
      <c r="AI116" s="28">
        <f t="shared" si="221"/>
        <v>1.5971499385852468</v>
      </c>
      <c r="AJ116" s="28">
        <f t="shared" si="222"/>
        <v>2.8426677785941621</v>
      </c>
      <c r="AK116" s="28">
        <f t="shared" si="223"/>
        <v>0.76361654095235565</v>
      </c>
      <c r="AL116" s="28">
        <f t="shared" si="224"/>
        <v>5.0050742523404921</v>
      </c>
      <c r="AM116" s="28">
        <f t="shared" si="225"/>
        <v>5.9272141498866233</v>
      </c>
      <c r="AN116" s="28">
        <f t="shared" si="226"/>
        <v>5.7275361555566775</v>
      </c>
      <c r="AO116" s="28">
        <f t="shared" si="227"/>
        <v>3.9788402142767865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.75" x14ac:dyDescent="0.25">
      <c r="A117" s="42">
        <v>44562</v>
      </c>
      <c r="B117" s="29">
        <v>129.59508903579399</v>
      </c>
      <c r="C117" s="29">
        <v>72.512306551709614</v>
      </c>
      <c r="D117" s="29">
        <v>134.78490428102265</v>
      </c>
      <c r="E117" s="29">
        <v>138.10037399413713</v>
      </c>
      <c r="F117" s="29">
        <v>134.1209657727961</v>
      </c>
      <c r="G117" s="29">
        <v>135.84113512286024</v>
      </c>
      <c r="H117" s="29">
        <v>131.12415118209631</v>
      </c>
      <c r="I117" s="29">
        <v>134.33114458268227</v>
      </c>
      <c r="J117" s="29">
        <v>135.54427462639259</v>
      </c>
      <c r="K117" s="29">
        <v>177.66835830357769</v>
      </c>
      <c r="L117" s="29">
        <v>141.2041441720697</v>
      </c>
      <c r="M117" s="29">
        <v>127.38742922248866</v>
      </c>
      <c r="N117" s="29">
        <v>141.34429144497338</v>
      </c>
      <c r="O117" s="29">
        <v>125.74431214214837</v>
      </c>
      <c r="P117" s="29">
        <v>101.66042565091681</v>
      </c>
      <c r="Q117" s="29">
        <v>164.21728113856352</v>
      </c>
      <c r="R117" s="29">
        <v>116.99187525276574</v>
      </c>
      <c r="S117" s="29">
        <v>148.63683947251255</v>
      </c>
      <c r="T117" s="29">
        <v>134.82830974554639</v>
      </c>
      <c r="U117" s="23"/>
      <c r="V117" s="42">
        <v>44562</v>
      </c>
      <c r="W117" s="29">
        <f t="shared" ref="W117:W119" si="228">B117/B105*100-100</f>
        <v>3.117326631344028</v>
      </c>
      <c r="X117" s="29">
        <f t="shared" ref="X117:X119" si="229">C117/C105*100-100</f>
        <v>10.550989516645842</v>
      </c>
      <c r="Y117" s="29">
        <f t="shared" ref="Y117:Y119" si="230">D117/D105*100-100</f>
        <v>4.8062396344996046</v>
      </c>
      <c r="Z117" s="29">
        <f t="shared" ref="Z117:Z119" si="231">E117/E105*100-100</f>
        <v>3.4196112008431783</v>
      </c>
      <c r="AA117" s="29">
        <f t="shared" ref="AA117:AA119" si="232">F117/F105*100-100</f>
        <v>6.9417389198783042</v>
      </c>
      <c r="AB117" s="29">
        <f t="shared" ref="AB117:AB119" si="233">G117/G105*100-100</f>
        <v>2.8877918578038191</v>
      </c>
      <c r="AC117" s="29">
        <f t="shared" ref="AC117:AC119" si="234">H117/H105*100-100</f>
        <v>13.970454882135257</v>
      </c>
      <c r="AD117" s="29">
        <f t="shared" ref="AD117:AD119" si="235">I117/I105*100-100</f>
        <v>14.406918722563816</v>
      </c>
      <c r="AE117" s="29">
        <f t="shared" ref="AE117:AE119" si="236">J117/J105*100-100</f>
        <v>1.0681506562082035</v>
      </c>
      <c r="AF117" s="29">
        <f t="shared" ref="AF117:AF119" si="237">K117/K105*100-100</f>
        <v>5.4472111988808507</v>
      </c>
      <c r="AG117" s="29">
        <f t="shared" ref="AG117:AG119" si="238">L117/L105*100-100</f>
        <v>5.2307624679573337</v>
      </c>
      <c r="AH117" s="29">
        <f t="shared" ref="AH117:AH119" si="239">M117/M105*100-100</f>
        <v>4.8027396236868896</v>
      </c>
      <c r="AI117" s="29">
        <f t="shared" ref="AI117:AI119" si="240">N117/N105*100-100</f>
        <v>12.682678631994079</v>
      </c>
      <c r="AJ117" s="29">
        <f t="shared" ref="AJ117:AJ119" si="241">O117/O105*100-100</f>
        <v>3.2768141218483464</v>
      </c>
      <c r="AK117" s="29">
        <f t="shared" ref="AK117:AK119" si="242">P117/P105*100-100</f>
        <v>2.9427679865918606</v>
      </c>
      <c r="AL117" s="29">
        <f t="shared" ref="AL117:AL119" si="243">Q117/Q105*100-100</f>
        <v>6.2209522947710667</v>
      </c>
      <c r="AM117" s="29">
        <f t="shared" ref="AM117:AM119" si="244">R117/R105*100-100</f>
        <v>4.2296865499660896</v>
      </c>
      <c r="AN117" s="29">
        <f t="shared" ref="AN117:AN119" si="245">S117/S105*100-100</f>
        <v>1.4299622789017121</v>
      </c>
      <c r="AO117" s="29">
        <f t="shared" ref="AO117:AO119" si="246">T117/T105*100-100</f>
        <v>4.6634504246229511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.75" x14ac:dyDescent="0.25">
      <c r="A118" s="43">
        <v>44593</v>
      </c>
      <c r="B118" s="31">
        <v>136.863919127456</v>
      </c>
      <c r="C118" s="31">
        <v>73.56965734827439</v>
      </c>
      <c r="D118" s="31">
        <v>134.26892363946547</v>
      </c>
      <c r="E118" s="31">
        <v>132.87852274255752</v>
      </c>
      <c r="F118" s="31">
        <v>139.97944673267193</v>
      </c>
      <c r="G118" s="31">
        <v>133.19496166708666</v>
      </c>
      <c r="H118" s="31">
        <v>131.05512260846456</v>
      </c>
      <c r="I118" s="31">
        <v>130.05160062748416</v>
      </c>
      <c r="J118" s="31">
        <v>126.33673454978505</v>
      </c>
      <c r="K118" s="31">
        <v>165.13661302384853</v>
      </c>
      <c r="L118" s="31">
        <v>140.59917319460709</v>
      </c>
      <c r="M118" s="31">
        <v>127.60203709366363</v>
      </c>
      <c r="N118" s="31">
        <v>144.81283734655605</v>
      </c>
      <c r="O118" s="31">
        <v>128.49370555057666</v>
      </c>
      <c r="P118" s="31">
        <v>114.60321137651661</v>
      </c>
      <c r="Q118" s="31">
        <v>159.57612104628612</v>
      </c>
      <c r="R118" s="31">
        <v>112.44160502120643</v>
      </c>
      <c r="S118" s="31">
        <v>142.66774658965087</v>
      </c>
      <c r="T118" s="31">
        <v>134.54790228302684</v>
      </c>
      <c r="U118" s="23"/>
      <c r="V118" s="43">
        <v>44593</v>
      </c>
      <c r="W118" s="31">
        <f t="shared" si="228"/>
        <v>5.2512179214926533</v>
      </c>
      <c r="X118" s="31">
        <f t="shared" si="229"/>
        <v>4.8033050648737401</v>
      </c>
      <c r="Y118" s="31">
        <f t="shared" si="230"/>
        <v>4.8785633592998607</v>
      </c>
      <c r="Z118" s="31">
        <f t="shared" si="231"/>
        <v>7.5812107285684363</v>
      </c>
      <c r="AA118" s="31">
        <f t="shared" si="232"/>
        <v>1.1353077467265678</v>
      </c>
      <c r="AB118" s="31">
        <f t="shared" si="233"/>
        <v>3.1625132573602599</v>
      </c>
      <c r="AC118" s="31">
        <f t="shared" si="234"/>
        <v>11.851177738468934</v>
      </c>
      <c r="AD118" s="31">
        <f t="shared" si="235"/>
        <v>18.323002040104882</v>
      </c>
      <c r="AE118" s="31">
        <f t="shared" si="236"/>
        <v>-2.935853152760842</v>
      </c>
      <c r="AF118" s="31">
        <f t="shared" si="237"/>
        <v>8.8793223111160984</v>
      </c>
      <c r="AG118" s="31">
        <f t="shared" si="238"/>
        <v>5.1112098007343008</v>
      </c>
      <c r="AH118" s="31">
        <f t="shared" si="239"/>
        <v>4.1662614645410372</v>
      </c>
      <c r="AI118" s="31">
        <f t="shared" si="240"/>
        <v>17.2473745340465</v>
      </c>
      <c r="AJ118" s="31">
        <f t="shared" si="241"/>
        <v>3.1141002590029814</v>
      </c>
      <c r="AK118" s="31">
        <f t="shared" si="242"/>
        <v>2.6846808735834458</v>
      </c>
      <c r="AL118" s="31">
        <f t="shared" si="243"/>
        <v>8.4676999165541389</v>
      </c>
      <c r="AM118" s="31">
        <f t="shared" si="244"/>
        <v>2.2634369497427969</v>
      </c>
      <c r="AN118" s="31">
        <f t="shared" si="245"/>
        <v>0.33861668930011035</v>
      </c>
      <c r="AO118" s="31">
        <f t="shared" si="246"/>
        <v>4.696346476110989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.75" x14ac:dyDescent="0.25">
      <c r="A119" s="43">
        <v>44621</v>
      </c>
      <c r="B119" s="31">
        <v>141.21932071650633</v>
      </c>
      <c r="C119" s="31">
        <v>72.355821776254942</v>
      </c>
      <c r="D119" s="31">
        <v>141.47878615025897</v>
      </c>
      <c r="E119" s="31">
        <v>142.41616300486919</v>
      </c>
      <c r="F119" s="31">
        <v>143.42266055496199</v>
      </c>
      <c r="G119" s="31">
        <v>134.48808685237844</v>
      </c>
      <c r="H119" s="31">
        <v>134.51554496999157</v>
      </c>
      <c r="I119" s="31">
        <v>141.6803400730943</v>
      </c>
      <c r="J119" s="31">
        <v>139.00653482454121</v>
      </c>
      <c r="K119" s="31">
        <v>172.63546143327483</v>
      </c>
      <c r="L119" s="31">
        <v>141.35986967941236</v>
      </c>
      <c r="M119" s="31">
        <v>131.71148878424279</v>
      </c>
      <c r="N119" s="31">
        <v>140.82561827863077</v>
      </c>
      <c r="O119" s="31">
        <v>129.08030244721255</v>
      </c>
      <c r="P119" s="31">
        <v>133.65682504915856</v>
      </c>
      <c r="Q119" s="31">
        <v>162.29710357010802</v>
      </c>
      <c r="R119" s="31">
        <v>119.45999897389014</v>
      </c>
      <c r="S119" s="31">
        <v>145.84279834908816</v>
      </c>
      <c r="T119" s="31">
        <v>139.36108231284098</v>
      </c>
      <c r="U119" s="23"/>
      <c r="V119" s="43">
        <v>44621</v>
      </c>
      <c r="W119" s="31">
        <f t="shared" si="228"/>
        <v>3.7948149854926783</v>
      </c>
      <c r="X119" s="31">
        <f t="shared" si="229"/>
        <v>-5.1428812571615055</v>
      </c>
      <c r="Y119" s="31">
        <f t="shared" si="230"/>
        <v>5.4922671269215044</v>
      </c>
      <c r="Z119" s="31">
        <f t="shared" si="231"/>
        <v>8.4222271376731612</v>
      </c>
      <c r="AA119" s="31">
        <f t="shared" si="232"/>
        <v>4.6220211649501124</v>
      </c>
      <c r="AB119" s="31">
        <f t="shared" si="233"/>
        <v>4.2007486859498897</v>
      </c>
      <c r="AC119" s="31">
        <f t="shared" si="234"/>
        <v>13.520877728221876</v>
      </c>
      <c r="AD119" s="31">
        <f t="shared" si="235"/>
        <v>17.073905669574827</v>
      </c>
      <c r="AE119" s="31">
        <f t="shared" si="236"/>
        <v>-1.4421644810102805</v>
      </c>
      <c r="AF119" s="31">
        <f t="shared" si="237"/>
        <v>10.944274579460682</v>
      </c>
      <c r="AG119" s="31">
        <f t="shared" si="238"/>
        <v>4.9229421814249719</v>
      </c>
      <c r="AH119" s="31">
        <f t="shared" si="239"/>
        <v>4.3160466530765831</v>
      </c>
      <c r="AI119" s="31">
        <f t="shared" si="240"/>
        <v>1.9674262733588677</v>
      </c>
      <c r="AJ119" s="31">
        <f t="shared" si="241"/>
        <v>2.6580737114713031</v>
      </c>
      <c r="AK119" s="31">
        <f t="shared" si="242"/>
        <v>4.3183525541243171</v>
      </c>
      <c r="AL119" s="31">
        <f t="shared" si="243"/>
        <v>6.7216342163244605</v>
      </c>
      <c r="AM119" s="31">
        <f t="shared" si="244"/>
        <v>4.8186050031318075</v>
      </c>
      <c r="AN119" s="31">
        <f t="shared" si="245"/>
        <v>2.1735097556377099</v>
      </c>
      <c r="AO119" s="31">
        <f t="shared" si="246"/>
        <v>4.8372762249862831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.75" x14ac:dyDescent="0.25">
      <c r="A120" s="43">
        <v>44652</v>
      </c>
      <c r="B120" s="31">
        <v>127.64667009402487</v>
      </c>
      <c r="C120" s="31">
        <v>64.342394907071622</v>
      </c>
      <c r="D120" s="31">
        <v>136.77635728537496</v>
      </c>
      <c r="E120" s="31">
        <v>128.24074598013726</v>
      </c>
      <c r="F120" s="31">
        <v>137.08142924793555</v>
      </c>
      <c r="G120" s="31">
        <v>137.36770426823051</v>
      </c>
      <c r="H120" s="31">
        <v>118.49082182571333</v>
      </c>
      <c r="I120" s="31">
        <v>156.86102045464753</v>
      </c>
      <c r="J120" s="31">
        <v>137.35378973148283</v>
      </c>
      <c r="K120" s="31">
        <v>182.60819527617966</v>
      </c>
      <c r="L120" s="31">
        <v>141.85127490840514</v>
      </c>
      <c r="M120" s="31">
        <v>135.29061337773012</v>
      </c>
      <c r="N120" s="31">
        <v>144.67001570893851</v>
      </c>
      <c r="O120" s="31">
        <v>130.16475690884999</v>
      </c>
      <c r="P120" s="31">
        <v>116.35280598638093</v>
      </c>
      <c r="Q120" s="31">
        <v>153.9562704422263</v>
      </c>
      <c r="R120" s="31">
        <v>112.71592080668239</v>
      </c>
      <c r="S120" s="31">
        <v>141.36390969781476</v>
      </c>
      <c r="T120" s="31">
        <v>135.9409905764048</v>
      </c>
      <c r="U120" s="23"/>
      <c r="V120" s="43">
        <v>44652</v>
      </c>
      <c r="W120" s="31">
        <f t="shared" ref="W120:W122" si="247">B120/B108*100-100</f>
        <v>4.7166168725532884</v>
      </c>
      <c r="X120" s="31">
        <f t="shared" ref="X120:X122" si="248">C120/C108*100-100</f>
        <v>-19.116041076692682</v>
      </c>
      <c r="Y120" s="31">
        <f t="shared" ref="Y120:Y122" si="249">D120/D108*100-100</f>
        <v>3.3618344284450359</v>
      </c>
      <c r="Z120" s="31">
        <f t="shared" ref="Z120:Z122" si="250">E120/E108*100-100</f>
        <v>12.747402894880011</v>
      </c>
      <c r="AA120" s="31">
        <f t="shared" ref="AA120:AA122" si="251">F120/F108*100-100</f>
        <v>0.64371185263503605</v>
      </c>
      <c r="AB120" s="31">
        <f t="shared" ref="AB120:AB122" si="252">G120/G108*100-100</f>
        <v>4.3602081066807443</v>
      </c>
      <c r="AC120" s="31">
        <f t="shared" ref="AC120:AC122" si="253">H120/H108*100-100</f>
        <v>6.9128880067163436</v>
      </c>
      <c r="AD120" s="31">
        <f t="shared" ref="AD120:AD122" si="254">I120/I108*100-100</f>
        <v>23.680997848126736</v>
      </c>
      <c r="AE120" s="31">
        <f t="shared" ref="AE120:AE122" si="255">J120/J108*100-100</f>
        <v>1.2238805021598864</v>
      </c>
      <c r="AF120" s="31">
        <f t="shared" ref="AF120:AF122" si="256">K120/K108*100-100</f>
        <v>15.105688579275991</v>
      </c>
      <c r="AG120" s="31">
        <f t="shared" ref="AG120:AG122" si="257">L120/L108*100-100</f>
        <v>5.2301803684845964</v>
      </c>
      <c r="AH120" s="31">
        <f t="shared" ref="AH120:AH122" si="258">M120/M108*100-100</f>
        <v>4.7653295078352755</v>
      </c>
      <c r="AI120" s="31">
        <f t="shared" ref="AI120:AI122" si="259">N120/N108*100-100</f>
        <v>10.282192291331739</v>
      </c>
      <c r="AJ120" s="31">
        <f t="shared" ref="AJ120:AJ122" si="260">O120/O108*100-100</f>
        <v>3.5211255152374434</v>
      </c>
      <c r="AK120" s="31">
        <f t="shared" ref="AK120:AK122" si="261">P120/P108*100-100</f>
        <v>3.5954080083292723</v>
      </c>
      <c r="AL120" s="31">
        <f t="shared" ref="AL120:AL122" si="262">Q120/Q108*100-100</f>
        <v>1.8821564251166905</v>
      </c>
      <c r="AM120" s="31">
        <f t="shared" ref="AM120:AM122" si="263">R120/R108*100-100</f>
        <v>7.7198310554352787</v>
      </c>
      <c r="AN120" s="31">
        <f t="shared" ref="AN120:AN122" si="264">S120/S108*100-100</f>
        <v>0.44753389521829945</v>
      </c>
      <c r="AO120" s="31">
        <f t="shared" ref="AO120:AO122" si="265">T120/T108*100-100</f>
        <v>4.9336713426298786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.75" x14ac:dyDescent="0.25">
      <c r="A121" s="43">
        <v>44682</v>
      </c>
      <c r="B121" s="31">
        <v>121.0289417087958</v>
      </c>
      <c r="C121" s="31">
        <v>67.225988769842758</v>
      </c>
      <c r="D121" s="31">
        <v>138.71941292226359</v>
      </c>
      <c r="E121" s="31">
        <v>120.92508566809749</v>
      </c>
      <c r="F121" s="31">
        <v>149.7093295495381</v>
      </c>
      <c r="G121" s="31">
        <v>135.80304075129888</v>
      </c>
      <c r="H121" s="31">
        <v>118.29201299722492</v>
      </c>
      <c r="I121" s="31">
        <v>155.65458943093054</v>
      </c>
      <c r="J121" s="31">
        <v>139.99390222143262</v>
      </c>
      <c r="K121" s="31">
        <v>180.78145968609556</v>
      </c>
      <c r="L121" s="31">
        <v>142.41922933107014</v>
      </c>
      <c r="M121" s="31">
        <v>131.48958690538149</v>
      </c>
      <c r="N121" s="31">
        <v>148.76854224403434</v>
      </c>
      <c r="O121" s="31">
        <v>130.85445151510706</v>
      </c>
      <c r="P121" s="31">
        <v>108.15963507685692</v>
      </c>
      <c r="Q121" s="31">
        <v>163.13460353517007</v>
      </c>
      <c r="R121" s="31">
        <v>118.34069480578793</v>
      </c>
      <c r="S121" s="31">
        <v>144.57532648044983</v>
      </c>
      <c r="T121" s="31">
        <v>136.06188359328254</v>
      </c>
      <c r="U121" s="23"/>
      <c r="V121" s="43">
        <v>44682</v>
      </c>
      <c r="W121" s="31">
        <f t="shared" si="247"/>
        <v>5.2737741909770364</v>
      </c>
      <c r="X121" s="31">
        <f t="shared" si="248"/>
        <v>-11.11389678064053</v>
      </c>
      <c r="Y121" s="31">
        <f t="shared" si="249"/>
        <v>5.349998767794844</v>
      </c>
      <c r="Z121" s="31">
        <f t="shared" si="250"/>
        <v>-4.6457774782810048</v>
      </c>
      <c r="AA121" s="31">
        <f t="shared" si="251"/>
        <v>3.1301171382156241</v>
      </c>
      <c r="AB121" s="31">
        <f t="shared" si="252"/>
        <v>4.1707203166415923</v>
      </c>
      <c r="AC121" s="31">
        <f t="shared" si="253"/>
        <v>9.2052517767999547</v>
      </c>
      <c r="AD121" s="31">
        <f t="shared" si="254"/>
        <v>13.319694824923317</v>
      </c>
      <c r="AE121" s="31">
        <f t="shared" si="255"/>
        <v>4.8506414429729858</v>
      </c>
      <c r="AF121" s="31">
        <f t="shared" si="256"/>
        <v>11.395167227974738</v>
      </c>
      <c r="AG121" s="31">
        <f t="shared" si="257"/>
        <v>5.4761604894415115</v>
      </c>
      <c r="AH121" s="31">
        <f t="shared" si="258"/>
        <v>4.7829020811019518</v>
      </c>
      <c r="AI121" s="31">
        <f t="shared" si="259"/>
        <v>8.7927619517911921</v>
      </c>
      <c r="AJ121" s="31">
        <f t="shared" si="260"/>
        <v>4.0923014273947587</v>
      </c>
      <c r="AK121" s="31">
        <f t="shared" si="261"/>
        <v>3.3963442721331774</v>
      </c>
      <c r="AL121" s="31">
        <f t="shared" si="262"/>
        <v>0.87396537672663044</v>
      </c>
      <c r="AM121" s="31">
        <f t="shared" si="263"/>
        <v>6.2372277094206936</v>
      </c>
      <c r="AN121" s="31">
        <f t="shared" si="264"/>
        <v>5.2752441735770361</v>
      </c>
      <c r="AO121" s="31">
        <f t="shared" si="265"/>
        <v>5.0600872609799552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.75" x14ac:dyDescent="0.25">
      <c r="A122" s="43">
        <v>44713</v>
      </c>
      <c r="B122" s="31">
        <v>116.55522454124815</v>
      </c>
      <c r="C122" s="31">
        <v>70.205037946969313</v>
      </c>
      <c r="D122" s="31">
        <v>137.79997409703276</v>
      </c>
      <c r="E122" s="31">
        <v>130.24402946637031</v>
      </c>
      <c r="F122" s="31">
        <v>140.24169348838748</v>
      </c>
      <c r="G122" s="31">
        <v>134.36904544770945</v>
      </c>
      <c r="H122" s="31">
        <v>116.95009313616497</v>
      </c>
      <c r="I122" s="31">
        <v>126.50553331322578</v>
      </c>
      <c r="J122" s="31">
        <v>140.1218936994054</v>
      </c>
      <c r="K122" s="31">
        <v>174.58854276901482</v>
      </c>
      <c r="L122" s="31">
        <v>141.79542912411051</v>
      </c>
      <c r="M122" s="31">
        <v>127.11440157114268</v>
      </c>
      <c r="N122" s="31">
        <v>130.34813941050612</v>
      </c>
      <c r="O122" s="31">
        <v>131.16605886468318</v>
      </c>
      <c r="P122" s="31">
        <v>107.93115110935126</v>
      </c>
      <c r="Q122" s="31">
        <v>171.50253995225856</v>
      </c>
      <c r="R122" s="31">
        <v>113.2879459465224</v>
      </c>
      <c r="S122" s="31">
        <v>134.33840820292383</v>
      </c>
      <c r="T122" s="31">
        <v>132.57312586399863</v>
      </c>
      <c r="U122" s="23"/>
      <c r="V122" s="43">
        <v>44713</v>
      </c>
      <c r="W122" s="31">
        <f t="shared" si="247"/>
        <v>3.7074384981755628</v>
      </c>
      <c r="X122" s="31">
        <f t="shared" si="248"/>
        <v>-5.4271492987614351</v>
      </c>
      <c r="Y122" s="31">
        <f t="shared" si="249"/>
        <v>5.3160907891460596</v>
      </c>
      <c r="Z122" s="31">
        <f t="shared" si="250"/>
        <v>6.8953308341989583</v>
      </c>
      <c r="AA122" s="31">
        <f t="shared" si="251"/>
        <v>3.0455205853606913</v>
      </c>
      <c r="AB122" s="31">
        <f t="shared" si="252"/>
        <v>3.9755499900062716</v>
      </c>
      <c r="AC122" s="31">
        <f t="shared" si="253"/>
        <v>4.5661588423954385</v>
      </c>
      <c r="AD122" s="31">
        <f t="shared" si="254"/>
        <v>11.384605272817552</v>
      </c>
      <c r="AE122" s="31">
        <f t="shared" si="255"/>
        <v>2.0525947654760301</v>
      </c>
      <c r="AF122" s="31">
        <f t="shared" si="256"/>
        <v>11.077773804383611</v>
      </c>
      <c r="AG122" s="31">
        <f t="shared" si="257"/>
        <v>4.7815318093073529</v>
      </c>
      <c r="AH122" s="31">
        <f t="shared" si="258"/>
        <v>3.962281461208832</v>
      </c>
      <c r="AI122" s="31">
        <f t="shared" si="259"/>
        <v>5.1883787904628491</v>
      </c>
      <c r="AJ122" s="31">
        <f t="shared" si="260"/>
        <v>4.0577260475664474</v>
      </c>
      <c r="AK122" s="31">
        <f t="shared" si="261"/>
        <v>3.5423913790952497</v>
      </c>
      <c r="AL122" s="31">
        <f t="shared" si="262"/>
        <v>3.1844081367738113</v>
      </c>
      <c r="AM122" s="31">
        <f t="shared" si="263"/>
        <v>6.169164400878131</v>
      </c>
      <c r="AN122" s="31">
        <f t="shared" si="264"/>
        <v>-1.9462084032449241</v>
      </c>
      <c r="AO122" s="31">
        <f t="shared" si="265"/>
        <v>4.2588488680426622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.75" x14ac:dyDescent="0.25">
      <c r="A123" s="43">
        <v>44743</v>
      </c>
      <c r="B123" s="31">
        <v>115.70558283094418</v>
      </c>
      <c r="C123" s="31">
        <v>73.806561517395082</v>
      </c>
      <c r="D123" s="31">
        <v>137.54164648025755</v>
      </c>
      <c r="E123" s="31">
        <v>133.24073652478558</v>
      </c>
      <c r="F123" s="31">
        <v>152.03851484444539</v>
      </c>
      <c r="G123" s="31">
        <v>135.54686988933457</v>
      </c>
      <c r="H123" s="31">
        <v>121.39597847936938</v>
      </c>
      <c r="I123" s="31">
        <v>141.84476941699128</v>
      </c>
      <c r="J123" s="31">
        <v>139.02503876229491</v>
      </c>
      <c r="K123" s="31">
        <v>182.54799941656168</v>
      </c>
      <c r="L123" s="31">
        <v>143.08358700432981</v>
      </c>
      <c r="M123" s="31">
        <v>132.70058511346338</v>
      </c>
      <c r="N123" s="31">
        <v>139.73538599110026</v>
      </c>
      <c r="O123" s="31">
        <v>131.57262719739185</v>
      </c>
      <c r="P123" s="31">
        <v>119.05460311513136</v>
      </c>
      <c r="Q123" s="31">
        <v>165.76273740302494</v>
      </c>
      <c r="R123" s="31">
        <v>117.57918658544465</v>
      </c>
      <c r="S123" s="31">
        <v>138.78840803660538</v>
      </c>
      <c r="T123" s="31">
        <v>135.61637091837278</v>
      </c>
      <c r="U123" s="23"/>
      <c r="V123" s="43">
        <v>44743</v>
      </c>
      <c r="W123" s="31">
        <f t="shared" ref="W123:W125" si="266">B123/B111*100-100</f>
        <v>2.3753560633716688</v>
      </c>
      <c r="X123" s="31">
        <f t="shared" ref="X123:X125" si="267">C123/C111*100-100</f>
        <v>-8.5318905028450729</v>
      </c>
      <c r="Y123" s="31">
        <f t="shared" ref="Y123:Y125" si="268">D123/D111*100-100</f>
        <v>3.614732292431583</v>
      </c>
      <c r="Z123" s="31">
        <f t="shared" ref="Z123:Z125" si="269">E123/E111*100-100</f>
        <v>1.9451958695836993</v>
      </c>
      <c r="AA123" s="31">
        <f t="shared" ref="AA123:AA125" si="270">F123/F111*100-100</f>
        <v>3.9460793886771057</v>
      </c>
      <c r="AB123" s="31">
        <f t="shared" ref="AB123:AB125" si="271">G123/G111*100-100</f>
        <v>3.5241609692862426</v>
      </c>
      <c r="AC123" s="31">
        <f t="shared" ref="AC123:AC125" si="272">H123/H111*100-100</f>
        <v>2.3570412357124724</v>
      </c>
      <c r="AD123" s="31">
        <f t="shared" ref="AD123:AD125" si="273">I123/I111*100-100</f>
        <v>14.546272630688037</v>
      </c>
      <c r="AE123" s="31">
        <f t="shared" ref="AE123:AE125" si="274">J123/J111*100-100</f>
        <v>2.1238295115010288</v>
      </c>
      <c r="AF123" s="31">
        <f t="shared" ref="AF123:AF125" si="275">K123/K111*100-100</f>
        <v>10.367110361269809</v>
      </c>
      <c r="AG123" s="31">
        <f t="shared" ref="AG123:AG125" si="276">L123/L111*100-100</f>
        <v>4.8013339685006144</v>
      </c>
      <c r="AH123" s="31">
        <f t="shared" ref="AH123:AH125" si="277">M123/M111*100-100</f>
        <v>1.3888976884337296</v>
      </c>
      <c r="AI123" s="31">
        <f t="shared" ref="AI123:AI125" si="278">N123/N111*100-100</f>
        <v>0.70468339715890238</v>
      </c>
      <c r="AJ123" s="31">
        <f t="shared" ref="AJ123:AJ125" si="279">O123/O111*100-100</f>
        <v>3.9405222325716807</v>
      </c>
      <c r="AK123" s="31">
        <f t="shared" ref="AK123:AK125" si="280">P123/P111*100-100</f>
        <v>3.7036977573071397</v>
      </c>
      <c r="AL123" s="31">
        <f t="shared" ref="AL123:AL125" si="281">Q123/Q111*100-100</f>
        <v>-5.7019456670287525</v>
      </c>
      <c r="AM123" s="31">
        <f t="shared" ref="AM123:AM125" si="282">R123/R111*100-100</f>
        <v>4.8665735903567366</v>
      </c>
      <c r="AN123" s="31">
        <f t="shared" ref="AN123:AN125" si="283">S123/S111*100-100</f>
        <v>-0.36883405152269688</v>
      </c>
      <c r="AO123" s="31">
        <f t="shared" ref="AO123:AO125" si="284">T123/T111*100-100</f>
        <v>3.3011588874280164</v>
      </c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.75" x14ac:dyDescent="0.25">
      <c r="A124" s="43">
        <v>44774</v>
      </c>
      <c r="B124" s="31">
        <v>119.7834860586043</v>
      </c>
      <c r="C124" s="31">
        <v>74.333165330950848</v>
      </c>
      <c r="D124" s="31">
        <v>128.8103408076762</v>
      </c>
      <c r="E124" s="31">
        <v>137.41415132696159</v>
      </c>
      <c r="F124" s="31">
        <v>159.49827772934401</v>
      </c>
      <c r="G124" s="31">
        <v>137.53252140243904</v>
      </c>
      <c r="H124" s="31">
        <v>124.12514999298983</v>
      </c>
      <c r="I124" s="31">
        <v>139.47989243221156</v>
      </c>
      <c r="J124" s="31">
        <v>136.60451977659</v>
      </c>
      <c r="K124" s="31">
        <v>173.9289321077641</v>
      </c>
      <c r="L124" s="31">
        <v>143.99860092140318</v>
      </c>
      <c r="M124" s="31">
        <v>131.44898822844684</v>
      </c>
      <c r="N124" s="31">
        <v>147.29032796845513</v>
      </c>
      <c r="O124" s="31">
        <v>131.79604555708045</v>
      </c>
      <c r="P124" s="31">
        <v>119.82969331356</v>
      </c>
      <c r="Q124" s="31">
        <v>171.04042741861113</v>
      </c>
      <c r="R124" s="31">
        <v>116.80135223039684</v>
      </c>
      <c r="S124" s="31">
        <v>145.34345503405987</v>
      </c>
      <c r="T124" s="31">
        <v>136.17407929970423</v>
      </c>
      <c r="U124" s="23"/>
      <c r="V124" s="43">
        <v>44774</v>
      </c>
      <c r="W124" s="31">
        <f t="shared" si="266"/>
        <v>2.6138317403596574</v>
      </c>
      <c r="X124" s="31">
        <f t="shared" si="267"/>
        <v>-5.4833085202358376</v>
      </c>
      <c r="Y124" s="31">
        <f t="shared" si="268"/>
        <v>3.5612943868621301</v>
      </c>
      <c r="Z124" s="31">
        <f t="shared" si="269"/>
        <v>5.0942824094245367</v>
      </c>
      <c r="AA124" s="31">
        <f t="shared" si="270"/>
        <v>10.581320747263391</v>
      </c>
      <c r="AB124" s="31">
        <f t="shared" si="271"/>
        <v>3.7703207458120005</v>
      </c>
      <c r="AC124" s="31">
        <f t="shared" si="272"/>
        <v>3.7318629828485541</v>
      </c>
      <c r="AD124" s="31">
        <f t="shared" si="273"/>
        <v>18.143443562972863</v>
      </c>
      <c r="AE124" s="31">
        <f t="shared" si="274"/>
        <v>0.97809674658056167</v>
      </c>
      <c r="AF124" s="31">
        <f t="shared" si="275"/>
        <v>6.9918538484408543</v>
      </c>
      <c r="AG124" s="31">
        <f t="shared" si="276"/>
        <v>5.1585014134385858</v>
      </c>
      <c r="AH124" s="31">
        <f t="shared" si="277"/>
        <v>2.3303625175776119</v>
      </c>
      <c r="AI124" s="31">
        <f t="shared" si="278"/>
        <v>21.462794447051351</v>
      </c>
      <c r="AJ124" s="31">
        <f t="shared" si="279"/>
        <v>3.3190002510730352</v>
      </c>
      <c r="AK124" s="31">
        <f t="shared" si="280"/>
        <v>3.9277848845996601</v>
      </c>
      <c r="AL124" s="31">
        <f t="shared" si="281"/>
        <v>-4.3832748675291668</v>
      </c>
      <c r="AM124" s="31">
        <f t="shared" si="282"/>
        <v>4.5254036172031107</v>
      </c>
      <c r="AN124" s="31">
        <f t="shared" si="283"/>
        <v>2.8012733083401855</v>
      </c>
      <c r="AO124" s="31">
        <f t="shared" si="284"/>
        <v>4.68241175239352</v>
      </c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.75" x14ac:dyDescent="0.25">
      <c r="A125" s="43">
        <v>44805</v>
      </c>
      <c r="B125" s="31">
        <v>114.43923148076587</v>
      </c>
      <c r="C125" s="31">
        <v>66.93568027313303</v>
      </c>
      <c r="D125" s="31">
        <v>125.34208812210709</v>
      </c>
      <c r="E125" s="31">
        <v>138.42244270382119</v>
      </c>
      <c r="F125" s="31">
        <v>154.16019310947939</v>
      </c>
      <c r="G125" s="31">
        <v>137.44948610327131</v>
      </c>
      <c r="H125" s="31">
        <v>123.69149287977056</v>
      </c>
      <c r="I125" s="31">
        <v>137.36828560685609</v>
      </c>
      <c r="J125" s="31">
        <v>133.63844884529456</v>
      </c>
      <c r="K125" s="31">
        <v>176.48133599270824</v>
      </c>
      <c r="L125" s="31">
        <v>143.79110739337369</v>
      </c>
      <c r="M125" s="31">
        <v>127.83691814326689</v>
      </c>
      <c r="N125" s="31">
        <v>136.58810647548609</v>
      </c>
      <c r="O125" s="31">
        <v>131.72682806328282</v>
      </c>
      <c r="P125" s="31">
        <v>112.42851393042694</v>
      </c>
      <c r="Q125" s="31">
        <v>166.5253946506563</v>
      </c>
      <c r="R125" s="31">
        <v>122.29046751237776</v>
      </c>
      <c r="S125" s="31">
        <v>145.0490809206332</v>
      </c>
      <c r="T125" s="31">
        <v>133.9677649952109</v>
      </c>
      <c r="U125" s="23"/>
      <c r="V125" s="43">
        <v>44805</v>
      </c>
      <c r="W125" s="31">
        <f t="shared" si="266"/>
        <v>1.2663652855985958</v>
      </c>
      <c r="X125" s="31">
        <f t="shared" si="267"/>
        <v>-8.1876046710670209</v>
      </c>
      <c r="Y125" s="31">
        <f t="shared" si="268"/>
        <v>2.1998381920916188</v>
      </c>
      <c r="Z125" s="31">
        <f t="shared" si="269"/>
        <v>5.6475481733624804</v>
      </c>
      <c r="AA125" s="31">
        <f t="shared" si="270"/>
        <v>11.756519630343831</v>
      </c>
      <c r="AB125" s="31">
        <f t="shared" si="271"/>
        <v>3.0984632590658236</v>
      </c>
      <c r="AC125" s="31">
        <f t="shared" si="272"/>
        <v>1.666239539178676</v>
      </c>
      <c r="AD125" s="31">
        <f t="shared" si="273"/>
        <v>18.151497379044002</v>
      </c>
      <c r="AE125" s="31">
        <f t="shared" si="274"/>
        <v>-1.3853714123699348</v>
      </c>
      <c r="AF125" s="31">
        <f t="shared" si="275"/>
        <v>11.26227824434136</v>
      </c>
      <c r="AG125" s="31">
        <f t="shared" si="276"/>
        <v>4.4097860737802677</v>
      </c>
      <c r="AH125" s="31">
        <f t="shared" si="277"/>
        <v>1.6888313115797047</v>
      </c>
      <c r="AI125" s="31">
        <f t="shared" si="278"/>
        <v>10.599874819268692</v>
      </c>
      <c r="AJ125" s="31">
        <f t="shared" si="279"/>
        <v>3.2585692745980737</v>
      </c>
      <c r="AK125" s="31">
        <f t="shared" si="280"/>
        <v>3.7898067089865037</v>
      </c>
      <c r="AL125" s="31">
        <f t="shared" si="281"/>
        <v>-3.1655347946466037</v>
      </c>
      <c r="AM125" s="31">
        <f t="shared" si="282"/>
        <v>3.8657750253241261</v>
      </c>
      <c r="AN125" s="31">
        <f t="shared" si="283"/>
        <v>1.0628762669900595</v>
      </c>
      <c r="AO125" s="31">
        <f t="shared" si="284"/>
        <v>3.8380320054518506</v>
      </c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.75" x14ac:dyDescent="0.25">
      <c r="A126" s="43">
        <v>44835</v>
      </c>
      <c r="B126" s="31">
        <v>108.89278297620584</v>
      </c>
      <c r="C126" s="31">
        <v>75.283660273379468</v>
      </c>
      <c r="D126" s="31">
        <v>127.21568003874536</v>
      </c>
      <c r="E126" s="31">
        <v>142.38907282578751</v>
      </c>
      <c r="F126" s="31">
        <v>157.36182758767151</v>
      </c>
      <c r="G126" s="31">
        <v>138.49412060626855</v>
      </c>
      <c r="H126" s="31">
        <v>124.18017096871279</v>
      </c>
      <c r="I126" s="31">
        <v>148.97125838069232</v>
      </c>
      <c r="J126" s="31">
        <v>138.03821298649285</v>
      </c>
      <c r="K126" s="31">
        <v>178.16235029182229</v>
      </c>
      <c r="L126" s="31">
        <v>145.40748893198102</v>
      </c>
      <c r="M126" s="31">
        <v>141.67036777333749</v>
      </c>
      <c r="N126" s="31">
        <v>149.71866571266256</v>
      </c>
      <c r="O126" s="31">
        <v>129.68865200304015</v>
      </c>
      <c r="P126" s="31">
        <v>109.15217799679094</v>
      </c>
      <c r="Q126" s="31">
        <v>163.50927098203471</v>
      </c>
      <c r="R126" s="31">
        <v>130.10698065812593</v>
      </c>
      <c r="S126" s="31">
        <v>151.07723154780757</v>
      </c>
      <c r="T126" s="31">
        <v>135.97282853154266</v>
      </c>
      <c r="U126" s="23"/>
      <c r="V126" s="43">
        <v>44835</v>
      </c>
      <c r="W126" s="31">
        <f t="shared" ref="W126:W128" si="285">B126/B114*100-100</f>
        <v>0.86286374430579826</v>
      </c>
      <c r="X126" s="31">
        <f t="shared" ref="X126:X128" si="286">C126/C114*100-100</f>
        <v>-5.5762779095587689E-2</v>
      </c>
      <c r="Y126" s="31">
        <f t="shared" ref="Y126:Y128" si="287">D126/D114*100-100</f>
        <v>1.2737069495009337</v>
      </c>
      <c r="Z126" s="31">
        <f t="shared" ref="Z126:Z128" si="288">E126/E114*100-100</f>
        <v>10.238107437705551</v>
      </c>
      <c r="AA126" s="31">
        <f t="shared" ref="AA126:AA128" si="289">F126/F114*100-100</f>
        <v>13.036634755427116</v>
      </c>
      <c r="AB126" s="31">
        <f t="shared" ref="AB126:AB128" si="290">G126/G114*100-100</f>
        <v>2.1454176433176428</v>
      </c>
      <c r="AC126" s="31">
        <f t="shared" ref="AC126:AC128" si="291">H126/H114*100-100</f>
        <v>2.9638141756446146</v>
      </c>
      <c r="AD126" s="31">
        <f t="shared" ref="AD126:AD128" si="292">I126/I114*100-100</f>
        <v>15.798355208619512</v>
      </c>
      <c r="AE126" s="31">
        <f t="shared" ref="AE126:AE128" si="293">J126/J114*100-100</f>
        <v>-4.3590844636985651</v>
      </c>
      <c r="AF126" s="31">
        <f t="shared" ref="AF126:AF128" si="294">K126/K114*100-100</f>
        <v>9.8148842634217885</v>
      </c>
      <c r="AG126" s="31">
        <f t="shared" ref="AG126:AG128" si="295">L126/L114*100-100</f>
        <v>4.0961235125445086</v>
      </c>
      <c r="AH126" s="31">
        <f t="shared" ref="AH126:AH128" si="296">M126/M114*100-100</f>
        <v>2.7265374396080517</v>
      </c>
      <c r="AI126" s="31">
        <f t="shared" ref="AI126:AI128" si="297">N126/N114*100-100</f>
        <v>11.224441099760682</v>
      </c>
      <c r="AJ126" s="31">
        <f t="shared" ref="AJ126:AJ128" si="298">O126/O114*100-100</f>
        <v>2.5269154296272376</v>
      </c>
      <c r="AK126" s="31">
        <f t="shared" ref="AK126:AK128" si="299">P126/P114*100-100</f>
        <v>3.6409620728417735</v>
      </c>
      <c r="AL126" s="31">
        <f t="shared" ref="AL126:AL128" si="300">Q126/Q114*100-100</f>
        <v>-2.1001477971680913</v>
      </c>
      <c r="AM126" s="31">
        <f t="shared" ref="AM126:AM128" si="301">R126/R114*100-100</f>
        <v>2.5595149462240414</v>
      </c>
      <c r="AN126" s="31">
        <f t="shared" ref="AN126:AN128" si="302">S126/S114*100-100</f>
        <v>1.8969065446948576</v>
      </c>
      <c r="AO126" s="31">
        <f t="shared" ref="AO126:AO128" si="303">T126/T114*100-100</f>
        <v>3.608925102760054</v>
      </c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.75" x14ac:dyDescent="0.25">
      <c r="A127" s="43">
        <v>44866</v>
      </c>
      <c r="B127" s="31">
        <v>119.56667340238943</v>
      </c>
      <c r="C127" s="31">
        <v>74.723196359432151</v>
      </c>
      <c r="D127" s="31">
        <v>135.50310142162044</v>
      </c>
      <c r="E127" s="31">
        <v>144.29966916555924</v>
      </c>
      <c r="F127" s="31">
        <v>173.86533649245393</v>
      </c>
      <c r="G127" s="31">
        <v>141.72633786531244</v>
      </c>
      <c r="H127" s="31">
        <v>131.56557732608687</v>
      </c>
      <c r="I127" s="31">
        <v>146.16378497211304</v>
      </c>
      <c r="J127" s="31">
        <v>136.62273319079677</v>
      </c>
      <c r="K127" s="31">
        <v>175.17450180220928</v>
      </c>
      <c r="L127" s="31">
        <v>146.14156470310508</v>
      </c>
      <c r="M127" s="31">
        <v>145.7722844754652</v>
      </c>
      <c r="N127" s="31">
        <v>154.57477997741094</v>
      </c>
      <c r="O127" s="31">
        <v>130.0302375179146</v>
      </c>
      <c r="P127" s="31">
        <v>117.88079507471254</v>
      </c>
      <c r="Q127" s="31">
        <v>166.48423822186308</v>
      </c>
      <c r="R127" s="31">
        <v>133.38132760554984</v>
      </c>
      <c r="S127" s="31">
        <v>154.27978906096746</v>
      </c>
      <c r="T127" s="31">
        <v>140.94714282701173</v>
      </c>
      <c r="U127" s="23"/>
      <c r="V127" s="43">
        <v>44866</v>
      </c>
      <c r="W127" s="31">
        <f t="shared" si="285"/>
        <v>0.27727603567007009</v>
      </c>
      <c r="X127" s="31">
        <f t="shared" si="286"/>
        <v>-1.5050229599278282</v>
      </c>
      <c r="Y127" s="31">
        <f t="shared" si="287"/>
        <v>3.0340241448952412</v>
      </c>
      <c r="Z127" s="31">
        <f t="shared" si="288"/>
        <v>9.8941820890867831</v>
      </c>
      <c r="AA127" s="31">
        <f t="shared" si="289"/>
        <v>14.407074799373405</v>
      </c>
      <c r="AB127" s="31">
        <f t="shared" si="290"/>
        <v>1.5540865438366041</v>
      </c>
      <c r="AC127" s="31">
        <f t="shared" si="291"/>
        <v>1.4542410237163779</v>
      </c>
      <c r="AD127" s="31">
        <f t="shared" si="292"/>
        <v>11.996424760703434</v>
      </c>
      <c r="AE127" s="31">
        <f t="shared" si="293"/>
        <v>-2.6549114418829163</v>
      </c>
      <c r="AF127" s="31">
        <f t="shared" si="294"/>
        <v>6.6830633860756024</v>
      </c>
      <c r="AG127" s="31">
        <f t="shared" si="295"/>
        <v>3.8180262958499469</v>
      </c>
      <c r="AH127" s="31">
        <f t="shared" si="296"/>
        <v>2.5984291078727324</v>
      </c>
      <c r="AI127" s="31">
        <f t="shared" si="297"/>
        <v>4.8951197760787011</v>
      </c>
      <c r="AJ127" s="31">
        <f t="shared" si="298"/>
        <v>2.3985439726436368</v>
      </c>
      <c r="AK127" s="31">
        <f t="shared" si="299"/>
        <v>3.425713675242875</v>
      </c>
      <c r="AL127" s="31">
        <f t="shared" si="300"/>
        <v>2.1995544296682823</v>
      </c>
      <c r="AM127" s="31">
        <f t="shared" si="301"/>
        <v>4.6499173424638656</v>
      </c>
      <c r="AN127" s="31">
        <f t="shared" si="302"/>
        <v>-0.4645285949118545</v>
      </c>
      <c r="AO127" s="31">
        <f t="shared" si="303"/>
        <v>3.3525269288332566</v>
      </c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.75" x14ac:dyDescent="0.25">
      <c r="A128" s="44">
        <v>44896</v>
      </c>
      <c r="B128" s="33">
        <v>126.08853518434562</v>
      </c>
      <c r="C128" s="33">
        <v>74.253646522486804</v>
      </c>
      <c r="D128" s="33">
        <v>144.57630814744272</v>
      </c>
      <c r="E128" s="33">
        <v>151.04852150192798</v>
      </c>
      <c r="F128" s="33">
        <v>166.77486173853492</v>
      </c>
      <c r="G128" s="33">
        <v>143.48512816653306</v>
      </c>
      <c r="H128" s="33">
        <v>142.38408755010315</v>
      </c>
      <c r="I128" s="33">
        <v>182.34935320935804</v>
      </c>
      <c r="J128" s="33">
        <v>154.14877165727262</v>
      </c>
      <c r="K128" s="33">
        <v>188.54244019340629</v>
      </c>
      <c r="L128" s="33">
        <v>147.46034251289683</v>
      </c>
      <c r="M128" s="33">
        <v>155.34171468941119</v>
      </c>
      <c r="N128" s="33">
        <v>158.47656278283145</v>
      </c>
      <c r="O128" s="33">
        <v>130.55154457599184</v>
      </c>
      <c r="P128" s="33">
        <v>115.66205612087805</v>
      </c>
      <c r="Q128" s="33">
        <v>167.27849951059727</v>
      </c>
      <c r="R128" s="33">
        <v>135.39731995774673</v>
      </c>
      <c r="S128" s="33">
        <v>158.38062756835791</v>
      </c>
      <c r="T128" s="33">
        <v>146.07904857162387</v>
      </c>
      <c r="U128" s="23"/>
      <c r="V128" s="44">
        <v>44896</v>
      </c>
      <c r="W128" s="33">
        <f t="shared" si="285"/>
        <v>9.7757535279470176E-3</v>
      </c>
      <c r="X128" s="33">
        <f t="shared" si="286"/>
        <v>3.1446864762002775</v>
      </c>
      <c r="Y128" s="33">
        <f t="shared" si="287"/>
        <v>2.2152901171260737</v>
      </c>
      <c r="Z128" s="33">
        <f t="shared" si="288"/>
        <v>10.608546619910001</v>
      </c>
      <c r="AA128" s="33">
        <f t="shared" si="289"/>
        <v>15.806031965589852</v>
      </c>
      <c r="AB128" s="33">
        <f t="shared" si="290"/>
        <v>1.7091440287899502</v>
      </c>
      <c r="AC128" s="33">
        <f t="shared" si="291"/>
        <v>0.78485840385368988</v>
      </c>
      <c r="AD128" s="33">
        <f t="shared" si="292"/>
        <v>10.140288321553797</v>
      </c>
      <c r="AE128" s="33">
        <f t="shared" si="293"/>
        <v>1.4930213385992772</v>
      </c>
      <c r="AF128" s="33">
        <f t="shared" si="294"/>
        <v>7.2000121245928028</v>
      </c>
      <c r="AG128" s="33">
        <f t="shared" si="295"/>
        <v>3.9285722405907819</v>
      </c>
      <c r="AH128" s="33">
        <f t="shared" si="296"/>
        <v>2.4761387140227242</v>
      </c>
      <c r="AI128" s="33">
        <f t="shared" si="297"/>
        <v>3.243475814886196</v>
      </c>
      <c r="AJ128" s="33">
        <f t="shared" si="298"/>
        <v>2.3054256957199044</v>
      </c>
      <c r="AK128" s="33">
        <f t="shared" si="299"/>
        <v>3.8414528899784415</v>
      </c>
      <c r="AL128" s="33">
        <f t="shared" si="300"/>
        <v>-1.1424182201380262</v>
      </c>
      <c r="AM128" s="33">
        <f t="shared" si="301"/>
        <v>3.9083167546342992</v>
      </c>
      <c r="AN128" s="33">
        <f t="shared" si="302"/>
        <v>0.6603369716066112</v>
      </c>
      <c r="AO128" s="33">
        <f t="shared" si="303"/>
        <v>3.3034283383042862</v>
      </c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.75" x14ac:dyDescent="0.25">
      <c r="A129" s="45">
        <v>44927</v>
      </c>
      <c r="B129" s="35">
        <v>131.93254507889193</v>
      </c>
      <c r="C129" s="35">
        <v>66.570735376004862</v>
      </c>
      <c r="D129" s="35">
        <v>138.75852397074999</v>
      </c>
      <c r="E129" s="35">
        <v>140.98116344324413</v>
      </c>
      <c r="F129" s="35">
        <v>139.82935220200932</v>
      </c>
      <c r="G129" s="35">
        <v>139.35599339448589</v>
      </c>
      <c r="H129" s="35">
        <v>133.73647423437654</v>
      </c>
      <c r="I129" s="35">
        <v>150.51518505554711</v>
      </c>
      <c r="J129" s="35">
        <v>139.49550732328839</v>
      </c>
      <c r="K129" s="35">
        <v>196.21246714292812</v>
      </c>
      <c r="L129" s="35">
        <v>146.60619509410915</v>
      </c>
      <c r="M129" s="35">
        <v>131.69376210016597</v>
      </c>
      <c r="N129" s="35">
        <v>145.42742082740381</v>
      </c>
      <c r="O129" s="35">
        <v>129.15174056120929</v>
      </c>
      <c r="P129" s="35">
        <v>104.04912535629144</v>
      </c>
      <c r="Q129" s="35">
        <v>154.49919067841131</v>
      </c>
      <c r="R129" s="35">
        <v>122.12568203771571</v>
      </c>
      <c r="S129" s="35">
        <v>157.01633383216637</v>
      </c>
      <c r="T129" s="35">
        <v>139.28301370835459</v>
      </c>
      <c r="U129" s="23"/>
      <c r="V129" s="45">
        <v>44927</v>
      </c>
      <c r="W129" s="35">
        <f t="shared" ref="W129:W131" si="304">B129/B117*100-100</f>
        <v>1.8036609724094887</v>
      </c>
      <c r="X129" s="35">
        <f t="shared" ref="X129:X131" si="305">C129/C117*100-100</f>
        <v>-8.1938797126357059</v>
      </c>
      <c r="Y129" s="35">
        <f t="shared" ref="Y129:Y131" si="306">D129/D117*100-100</f>
        <v>2.9481192355506209</v>
      </c>
      <c r="Z129" s="35">
        <f t="shared" ref="Z129:Z131" si="307">E129/E117*100-100</f>
        <v>2.0860113305915462</v>
      </c>
      <c r="AA129" s="35">
        <f t="shared" ref="AA129:AA131" si="308">F129/F117*100-100</f>
        <v>4.2561477218135764</v>
      </c>
      <c r="AB129" s="35">
        <f t="shared" ref="AB129:AB131" si="309">G129/G117*100-100</f>
        <v>2.5874771058462329</v>
      </c>
      <c r="AC129" s="35">
        <f t="shared" ref="AC129:AC131" si="310">H129/H117*100-100</f>
        <v>1.9922516399381038</v>
      </c>
      <c r="AD129" s="35">
        <f t="shared" ref="AD129:AD131" si="311">I129/I117*100-100</f>
        <v>12.047869109686161</v>
      </c>
      <c r="AE129" s="35">
        <f t="shared" ref="AE129:AE131" si="312">J129/J117*100-100</f>
        <v>2.9150863861913621</v>
      </c>
      <c r="AF129" s="35">
        <f t="shared" ref="AF129:AF131" si="313">K129/K117*100-100</f>
        <v>10.437485333018358</v>
      </c>
      <c r="AG129" s="35">
        <f t="shared" ref="AG129:AG131" si="314">L129/L117*100-100</f>
        <v>3.8257028175154346</v>
      </c>
      <c r="AH129" s="35">
        <f t="shared" ref="AH129:AH131" si="315">M129/M117*100-100</f>
        <v>3.3805006537623683</v>
      </c>
      <c r="AI129" s="35">
        <f t="shared" ref="AI129:AI131" si="316">N129/N117*100-100</f>
        <v>2.8887826601897189</v>
      </c>
      <c r="AJ129" s="35">
        <f t="shared" ref="AJ129:AJ131" si="317">O129/O117*100-100</f>
        <v>2.7098071960574828</v>
      </c>
      <c r="AK129" s="35">
        <f t="shared" ref="AK129:AK131" si="318">P129/P117*100-100</f>
        <v>2.3496849340145332</v>
      </c>
      <c r="AL129" s="35">
        <f t="shared" ref="AL129:AL131" si="319">Q129/Q117*100-100</f>
        <v>-5.9178244778953939</v>
      </c>
      <c r="AM129" s="35">
        <f t="shared" ref="AM129:AM131" si="320">R129/R117*100-100</f>
        <v>4.388173771775314</v>
      </c>
      <c r="AN129" s="35">
        <f t="shared" ref="AN129:AN131" si="321">S129/S117*100-100</f>
        <v>5.6375622553542399</v>
      </c>
      <c r="AO129" s="35">
        <f t="shared" ref="AO129:AO131" si="322">T129/T117*100-100</f>
        <v>3.303982651132614</v>
      </c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.75" x14ac:dyDescent="0.25">
      <c r="A130" s="40">
        <v>44958</v>
      </c>
      <c r="B130" s="27">
        <v>142.85937702739378</v>
      </c>
      <c r="C130" s="27">
        <v>65.158996753082448</v>
      </c>
      <c r="D130" s="27">
        <v>139.18015228868057</v>
      </c>
      <c r="E130" s="27">
        <v>132.72842800537759</v>
      </c>
      <c r="F130" s="27">
        <v>159.7207287499877</v>
      </c>
      <c r="G130" s="27">
        <v>137.26378366922657</v>
      </c>
      <c r="H130" s="27">
        <v>136.21803246037453</v>
      </c>
      <c r="I130" s="27">
        <v>142.94833991464583</v>
      </c>
      <c r="J130" s="27">
        <v>129.94251810725041</v>
      </c>
      <c r="K130" s="27">
        <v>186.84868633519454</v>
      </c>
      <c r="L130" s="27">
        <v>146.0177167556177</v>
      </c>
      <c r="M130" s="27">
        <v>133.74285083651657</v>
      </c>
      <c r="N130" s="27">
        <v>147.00057242543929</v>
      </c>
      <c r="O130" s="27">
        <v>133.57874647501612</v>
      </c>
      <c r="P130" s="27">
        <v>120.72004321379067</v>
      </c>
      <c r="Q130" s="27">
        <v>155.35911238939227</v>
      </c>
      <c r="R130" s="27">
        <v>116.61525108608072</v>
      </c>
      <c r="S130" s="27">
        <v>155.54486737187801</v>
      </c>
      <c r="T130" s="27">
        <v>140.94256384380319</v>
      </c>
      <c r="U130" s="23"/>
      <c r="V130" s="40">
        <v>44958</v>
      </c>
      <c r="W130" s="27">
        <f t="shared" si="304"/>
        <v>4.3805978508875114</v>
      </c>
      <c r="X130" s="27">
        <f t="shared" si="305"/>
        <v>-11.432241087349865</v>
      </c>
      <c r="Y130" s="27">
        <f t="shared" si="306"/>
        <v>3.6577552840168579</v>
      </c>
      <c r="Z130" s="27">
        <f t="shared" si="307"/>
        <v>-0.11295635598743559</v>
      </c>
      <c r="AA130" s="27">
        <f t="shared" si="308"/>
        <v>14.102986172689342</v>
      </c>
      <c r="AB130" s="27">
        <f t="shared" si="309"/>
        <v>3.054786721069604</v>
      </c>
      <c r="AC130" s="27">
        <f t="shared" si="310"/>
        <v>3.9394948851671359</v>
      </c>
      <c r="AD130" s="27">
        <f t="shared" si="311"/>
        <v>9.9166324942841015</v>
      </c>
      <c r="AE130" s="27">
        <f t="shared" si="312"/>
        <v>2.8541053956436144</v>
      </c>
      <c r="AF130" s="27">
        <f t="shared" si="313"/>
        <v>13.147946366206753</v>
      </c>
      <c r="AG130" s="27">
        <f t="shared" si="314"/>
        <v>3.85389432803467</v>
      </c>
      <c r="AH130" s="27">
        <f t="shared" si="315"/>
        <v>4.8124731256017554</v>
      </c>
      <c r="AI130" s="27">
        <f t="shared" si="316"/>
        <v>1.5107328320953286</v>
      </c>
      <c r="AJ130" s="27">
        <f t="shared" si="317"/>
        <v>3.9574241420237541</v>
      </c>
      <c r="AK130" s="27">
        <f t="shared" si="318"/>
        <v>5.3374000290252468</v>
      </c>
      <c r="AL130" s="27">
        <f t="shared" si="319"/>
        <v>-2.6426313844730487</v>
      </c>
      <c r="AM130" s="27">
        <f t="shared" si="320"/>
        <v>3.7118343019802609</v>
      </c>
      <c r="AN130" s="27">
        <f t="shared" si="321"/>
        <v>9.0259509174593262</v>
      </c>
      <c r="AO130" s="27">
        <f t="shared" si="322"/>
        <v>4.7527025336485167</v>
      </c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.75" x14ac:dyDescent="0.25">
      <c r="A131" s="40">
        <v>44986</v>
      </c>
      <c r="B131" s="27">
        <v>146.33721140504011</v>
      </c>
      <c r="C131" s="27">
        <v>72.203266678092845</v>
      </c>
      <c r="D131" s="27">
        <v>148.58751581600083</v>
      </c>
      <c r="E131" s="27">
        <v>139.90300876527027</v>
      </c>
      <c r="F131" s="27">
        <v>158.55830883126882</v>
      </c>
      <c r="G131" s="27">
        <v>136.79365513792436</v>
      </c>
      <c r="H131" s="27">
        <v>136.2074791629588</v>
      </c>
      <c r="I131" s="27">
        <v>156.09490144603768</v>
      </c>
      <c r="J131" s="27">
        <v>140.63280483710381</v>
      </c>
      <c r="K131" s="27">
        <v>189.80879812132699</v>
      </c>
      <c r="L131" s="27">
        <v>146.95049412341936</v>
      </c>
      <c r="M131" s="27">
        <v>136.58655571135904</v>
      </c>
      <c r="N131" s="27">
        <v>146.10063759750062</v>
      </c>
      <c r="O131" s="27">
        <v>134.21413670813754</v>
      </c>
      <c r="P131" s="27">
        <v>140.36231128969018</v>
      </c>
      <c r="Q131" s="27">
        <v>160.50524002037136</v>
      </c>
      <c r="R131" s="27">
        <v>122.78918069605771</v>
      </c>
      <c r="S131" s="27">
        <v>153.18520626455359</v>
      </c>
      <c r="T131" s="27">
        <v>144.88394564255475</v>
      </c>
      <c r="U131" s="23"/>
      <c r="V131" s="40">
        <v>44986</v>
      </c>
      <c r="W131" s="27">
        <f t="shared" si="304"/>
        <v>3.6240725862205494</v>
      </c>
      <c r="X131" s="27">
        <f t="shared" si="305"/>
        <v>-0.21084011544203918</v>
      </c>
      <c r="Y131" s="27">
        <f t="shared" si="306"/>
        <v>5.0245905122425825</v>
      </c>
      <c r="Z131" s="27">
        <f t="shared" si="307"/>
        <v>-1.7646552094743697</v>
      </c>
      <c r="AA131" s="27">
        <f t="shared" si="308"/>
        <v>10.553177731985102</v>
      </c>
      <c r="AB131" s="27">
        <f t="shared" si="309"/>
        <v>1.7143290082463949</v>
      </c>
      <c r="AC131" s="27">
        <f t="shared" si="310"/>
        <v>1.2577982666201848</v>
      </c>
      <c r="AD131" s="27">
        <f t="shared" si="311"/>
        <v>10.174002522514257</v>
      </c>
      <c r="AE131" s="27">
        <f t="shared" si="312"/>
        <v>1.1699234245464254</v>
      </c>
      <c r="AF131" s="27">
        <f t="shared" si="313"/>
        <v>9.9477456980585686</v>
      </c>
      <c r="AG131" s="27">
        <f t="shared" si="314"/>
        <v>3.9548879442842519</v>
      </c>
      <c r="AH131" s="27">
        <f t="shared" si="315"/>
        <v>3.7013224678540553</v>
      </c>
      <c r="AI131" s="27">
        <f t="shared" si="316"/>
        <v>3.7457810470485242</v>
      </c>
      <c r="AJ131" s="27">
        <f t="shared" si="317"/>
        <v>3.9772406506596809</v>
      </c>
      <c r="AK131" s="27">
        <f t="shared" si="318"/>
        <v>5.0169426350396691</v>
      </c>
      <c r="AL131" s="27">
        <f t="shared" si="319"/>
        <v>-1.1040637881517199</v>
      </c>
      <c r="AM131" s="27">
        <f t="shared" si="320"/>
        <v>2.7868589910964516</v>
      </c>
      <c r="AN131" s="27">
        <f t="shared" si="321"/>
        <v>5.0344672473238603</v>
      </c>
      <c r="AO131" s="27">
        <f t="shared" si="322"/>
        <v>3.9629882590291032</v>
      </c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.75" x14ac:dyDescent="0.25">
      <c r="A132" s="40">
        <v>45017</v>
      </c>
      <c r="B132" s="27">
        <v>131.43428024126436</v>
      </c>
      <c r="C132" s="27">
        <v>64.179188707674371</v>
      </c>
      <c r="D132" s="27">
        <v>140.81931097321137</v>
      </c>
      <c r="E132" s="27">
        <v>123.18478292085327</v>
      </c>
      <c r="F132" s="27">
        <v>155.18492358639284</v>
      </c>
      <c r="G132" s="27">
        <v>139.52827001301949</v>
      </c>
      <c r="H132" s="27">
        <v>119.55504558881725</v>
      </c>
      <c r="I132" s="27">
        <v>166.87417299542506</v>
      </c>
      <c r="J132" s="27">
        <v>135.01383151471819</v>
      </c>
      <c r="K132" s="27">
        <v>193.01391735388015</v>
      </c>
      <c r="L132" s="27">
        <v>147.15247141033552</v>
      </c>
      <c r="M132" s="27">
        <v>139.8361611770305</v>
      </c>
      <c r="N132" s="27">
        <v>139.64011058892672</v>
      </c>
      <c r="O132" s="27">
        <v>134.56560446705936</v>
      </c>
      <c r="P132" s="27">
        <v>121.43510585367467</v>
      </c>
      <c r="Q132" s="27">
        <v>160.96713276691017</v>
      </c>
      <c r="R132" s="27">
        <v>119.00911669815882</v>
      </c>
      <c r="S132" s="27">
        <v>154.42708064306606</v>
      </c>
      <c r="T132" s="27">
        <v>140.69728424660855</v>
      </c>
      <c r="U132" s="23"/>
      <c r="V132" s="40">
        <v>45017</v>
      </c>
      <c r="W132" s="27">
        <f t="shared" ref="W132:W134" si="323">B132/B120*100-100</f>
        <v>2.9672612254197759</v>
      </c>
      <c r="X132" s="27">
        <f t="shared" ref="X132:X134" si="324">C132/C120*100-100</f>
        <v>-0.25365266498545225</v>
      </c>
      <c r="Y132" s="27">
        <f t="shared" ref="Y132:Y134" si="325">D132/D120*100-100</f>
        <v>2.9558863593662323</v>
      </c>
      <c r="Z132" s="27">
        <f t="shared" ref="Z132:Z134" si="326">E132/E120*100-100</f>
        <v>-3.9425558707114021</v>
      </c>
      <c r="AA132" s="27">
        <f t="shared" ref="AA132:AA134" si="327">F132/F120*100-100</f>
        <v>13.206379914316457</v>
      </c>
      <c r="AB132" s="27">
        <f t="shared" ref="AB132:AB134" si="328">G132/G120*100-100</f>
        <v>1.5728338449699493</v>
      </c>
      <c r="AC132" s="27">
        <f t="shared" ref="AC132:AC134" si="329">H132/H120*100-100</f>
        <v>0.89814868924555924</v>
      </c>
      <c r="AD132" s="27">
        <f t="shared" ref="AD132:AD134" si="330">I132/I120*100-100</f>
        <v>6.3834549282895807</v>
      </c>
      <c r="AE132" s="27">
        <f t="shared" ref="AE132:AE134" si="331">J132/J120*100-100</f>
        <v>-1.7035993119222184</v>
      </c>
      <c r="AF132" s="27">
        <f t="shared" ref="AF132:AF134" si="332">K132/K120*100-100</f>
        <v>5.6983872284388468</v>
      </c>
      <c r="AG132" s="27">
        <f t="shared" ref="AG132:AG134" si="333">L132/L120*100-100</f>
        <v>3.7371511150346777</v>
      </c>
      <c r="AH132" s="27">
        <f t="shared" ref="AH132:AH134" si="334">M132/M120*100-100</f>
        <v>3.3598397448382258</v>
      </c>
      <c r="AI132" s="27">
        <f t="shared" ref="AI132:AI134" si="335">N132/N120*100-100</f>
        <v>-3.4768124516772332</v>
      </c>
      <c r="AJ132" s="27">
        <f t="shared" ref="AJ132:AJ134" si="336">O132/O120*100-100</f>
        <v>3.3809824277481795</v>
      </c>
      <c r="AK132" s="27">
        <f t="shared" ref="AK132:AK134" si="337">P132/P120*100-100</f>
        <v>4.3680079944858647</v>
      </c>
      <c r="AL132" s="27">
        <f t="shared" ref="AL132:AL134" si="338">Q132/Q120*100-100</f>
        <v>4.5538010920541012</v>
      </c>
      <c r="AM132" s="27">
        <f t="shared" ref="AM132:AM134" si="339">R132/R120*100-100</f>
        <v>5.5832360206415075</v>
      </c>
      <c r="AN132" s="27">
        <f t="shared" ref="AN132:AN134" si="340">S132/S120*100-100</f>
        <v>9.2408104537966267</v>
      </c>
      <c r="AO132" s="27">
        <f t="shared" ref="AO132:AO134" si="341">T132/T120*100-100</f>
        <v>3.4987928586047019</v>
      </c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.75" x14ac:dyDescent="0.25">
      <c r="A133" s="40">
        <v>45047</v>
      </c>
      <c r="B133" s="27">
        <v>123.67111568788737</v>
      </c>
      <c r="C133" s="27">
        <v>64.004412037957053</v>
      </c>
      <c r="D133" s="27">
        <v>141.76323303248853</v>
      </c>
      <c r="E133" s="27">
        <v>124.17067913748171</v>
      </c>
      <c r="F133" s="27">
        <v>158.80362707213203</v>
      </c>
      <c r="G133" s="27">
        <v>140.47670337435994</v>
      </c>
      <c r="H133" s="27">
        <v>118.53744330359277</v>
      </c>
      <c r="I133" s="27">
        <v>164.13419693220371</v>
      </c>
      <c r="J133" s="27">
        <v>139.27559296605108</v>
      </c>
      <c r="K133" s="27">
        <v>201.97508878351798</v>
      </c>
      <c r="L133" s="27">
        <v>148.23739641501766</v>
      </c>
      <c r="M133" s="27">
        <v>139.41763341275035</v>
      </c>
      <c r="N133" s="27">
        <v>147.03333806820604</v>
      </c>
      <c r="O133" s="27">
        <v>134.49641950774588</v>
      </c>
      <c r="P133" s="27">
        <v>112.80170541748528</v>
      </c>
      <c r="Q133" s="27">
        <v>167.82197242745508</v>
      </c>
      <c r="R133" s="27">
        <v>123.00137940285209</v>
      </c>
      <c r="S133" s="27">
        <v>159.47498666999397</v>
      </c>
      <c r="T133" s="27">
        <v>141.23134918936194</v>
      </c>
      <c r="U133" s="23"/>
      <c r="V133" s="40">
        <v>45047</v>
      </c>
      <c r="W133" s="27">
        <f t="shared" si="323"/>
        <v>2.1830926898863652</v>
      </c>
      <c r="X133" s="27">
        <f t="shared" si="324"/>
        <v>-4.7921596853193336</v>
      </c>
      <c r="Y133" s="27">
        <f t="shared" si="325"/>
        <v>2.1942279354445304</v>
      </c>
      <c r="Z133" s="27">
        <f t="shared" si="326"/>
        <v>2.6839703701284918</v>
      </c>
      <c r="AA133" s="27">
        <f t="shared" si="327"/>
        <v>6.0746364638448682</v>
      </c>
      <c r="AB133" s="27">
        <f t="shared" si="328"/>
        <v>3.4415007183971085</v>
      </c>
      <c r="AC133" s="27">
        <f t="shared" si="329"/>
        <v>0.20747834122461484</v>
      </c>
      <c r="AD133" s="27">
        <f t="shared" si="330"/>
        <v>5.4477079874576191</v>
      </c>
      <c r="AE133" s="27">
        <f t="shared" si="331"/>
        <v>-0.5131003879335907</v>
      </c>
      <c r="AF133" s="27">
        <f t="shared" si="332"/>
        <v>11.723342169170721</v>
      </c>
      <c r="AG133" s="27">
        <f t="shared" si="333"/>
        <v>4.0852398312186438</v>
      </c>
      <c r="AH133" s="27">
        <f t="shared" si="334"/>
        <v>6.0294101563143556</v>
      </c>
      <c r="AI133" s="27">
        <f t="shared" si="335"/>
        <v>-1.1663784222486555</v>
      </c>
      <c r="AJ133" s="27">
        <f t="shared" si="336"/>
        <v>2.78322055571671</v>
      </c>
      <c r="AK133" s="27">
        <f t="shared" si="337"/>
        <v>4.2918694551158154</v>
      </c>
      <c r="AL133" s="27">
        <f t="shared" si="338"/>
        <v>2.8733136874142389</v>
      </c>
      <c r="AM133" s="27">
        <f t="shared" si="339"/>
        <v>3.9383616977346065</v>
      </c>
      <c r="AN133" s="27">
        <f t="shared" si="340"/>
        <v>10.305811200474068</v>
      </c>
      <c r="AO133" s="27">
        <f t="shared" si="341"/>
        <v>3.7993488400704507</v>
      </c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.75" x14ac:dyDescent="0.25">
      <c r="A134" s="40">
        <v>45078</v>
      </c>
      <c r="B134" s="27">
        <v>120.08239112091007</v>
      </c>
      <c r="C134" s="27">
        <v>62.637557206570435</v>
      </c>
      <c r="D134" s="27">
        <v>139.97307020391673</v>
      </c>
      <c r="E134" s="27">
        <v>117.14162482497072</v>
      </c>
      <c r="F134" s="27">
        <v>154.87926753228544</v>
      </c>
      <c r="G134" s="27">
        <v>141.69962064455959</v>
      </c>
      <c r="H134" s="27">
        <v>118.4711262143485</v>
      </c>
      <c r="I134" s="27">
        <v>140.27116989600853</v>
      </c>
      <c r="J134" s="27">
        <v>137.88736171615835</v>
      </c>
      <c r="K134" s="27">
        <v>206.01374289396651</v>
      </c>
      <c r="L134" s="27">
        <v>148.22328555193602</v>
      </c>
      <c r="M134" s="27">
        <v>137.70710999674256</v>
      </c>
      <c r="N134" s="27">
        <v>136.10711775300749</v>
      </c>
      <c r="O134" s="27">
        <v>134.98760992319001</v>
      </c>
      <c r="P134" s="27">
        <v>112.68677556131549</v>
      </c>
      <c r="Q134" s="27">
        <v>171.84857726666294</v>
      </c>
      <c r="R134" s="27">
        <v>119.72383162886608</v>
      </c>
      <c r="S134" s="27">
        <v>155.94053110266324</v>
      </c>
      <c r="T134" s="27">
        <v>139.30441922703795</v>
      </c>
      <c r="U134" s="23"/>
      <c r="V134" s="40">
        <v>45078</v>
      </c>
      <c r="W134" s="27">
        <f t="shared" si="323"/>
        <v>3.0261762984410012</v>
      </c>
      <c r="X134" s="27">
        <f t="shared" si="324"/>
        <v>-10.779113524751764</v>
      </c>
      <c r="Y134" s="27">
        <f t="shared" si="325"/>
        <v>1.5769931171059284</v>
      </c>
      <c r="Z134" s="27">
        <f t="shared" si="326"/>
        <v>-10.059888883261777</v>
      </c>
      <c r="AA134" s="27">
        <f t="shared" si="327"/>
        <v>10.437391106596976</v>
      </c>
      <c r="AB134" s="27">
        <f t="shared" si="328"/>
        <v>5.4555535260558656</v>
      </c>
      <c r="AC134" s="27">
        <f t="shared" si="329"/>
        <v>1.3005830413598716</v>
      </c>
      <c r="AD134" s="27">
        <f t="shared" si="330"/>
        <v>10.881450180285185</v>
      </c>
      <c r="AE134" s="27">
        <f t="shared" si="331"/>
        <v>-1.5947058123840776</v>
      </c>
      <c r="AF134" s="27">
        <f t="shared" si="332"/>
        <v>17.999577536154845</v>
      </c>
      <c r="AG134" s="27">
        <f t="shared" si="333"/>
        <v>4.5331901511432591</v>
      </c>
      <c r="AH134" s="27">
        <f t="shared" si="334"/>
        <v>8.3332087432055602</v>
      </c>
      <c r="AI134" s="27">
        <f t="shared" si="335"/>
        <v>4.4181515505676572</v>
      </c>
      <c r="AJ134" s="27">
        <f t="shared" si="336"/>
        <v>2.9135212962747516</v>
      </c>
      <c r="AK134" s="27">
        <f t="shared" si="337"/>
        <v>4.4061648588793645</v>
      </c>
      <c r="AL134" s="27">
        <f t="shared" si="338"/>
        <v>0.20176804057869901</v>
      </c>
      <c r="AM134" s="27">
        <f t="shared" si="339"/>
        <v>5.6809977695082807</v>
      </c>
      <c r="AN134" s="27">
        <f t="shared" si="340"/>
        <v>16.080377301410692</v>
      </c>
      <c r="AO134" s="27">
        <f t="shared" si="341"/>
        <v>5.0774192123558208</v>
      </c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.75" x14ac:dyDescent="0.25">
      <c r="A135" s="40">
        <v>45108</v>
      </c>
      <c r="B135" s="27">
        <v>119.57811425354311</v>
      </c>
      <c r="C135" s="27">
        <v>68.393450486378512</v>
      </c>
      <c r="D135" s="27">
        <v>138.96843519004963</v>
      </c>
      <c r="E135" s="27">
        <v>128.55200398956077</v>
      </c>
      <c r="F135" s="27">
        <v>166.38352307176029</v>
      </c>
      <c r="G135" s="27">
        <v>143.06085647237012</v>
      </c>
      <c r="H135" s="27">
        <v>124.67251316718192</v>
      </c>
      <c r="I135" s="27">
        <v>155.59857428910141</v>
      </c>
      <c r="J135" s="27">
        <v>140.19769660319378</v>
      </c>
      <c r="K135" s="27">
        <v>198.39764063727694</v>
      </c>
      <c r="L135" s="27">
        <v>149.40691299547069</v>
      </c>
      <c r="M135" s="27">
        <v>143.12127820933966</v>
      </c>
      <c r="N135" s="27">
        <v>148.54557529841438</v>
      </c>
      <c r="O135" s="27">
        <v>135.16304684928147</v>
      </c>
      <c r="P135" s="27">
        <v>122.96665308431791</v>
      </c>
      <c r="Q135" s="27">
        <v>169.0777682830423</v>
      </c>
      <c r="R135" s="27">
        <v>120.79288820734857</v>
      </c>
      <c r="S135" s="27">
        <v>164.05233553211139</v>
      </c>
      <c r="T135" s="27">
        <v>142.3887898052306</v>
      </c>
      <c r="U135" s="23"/>
      <c r="V135" s="40">
        <v>45108</v>
      </c>
      <c r="W135" s="27">
        <f t="shared" ref="W135:W137" si="342">B135/B123*100-100</f>
        <v>3.3468838130801544</v>
      </c>
      <c r="X135" s="27">
        <f t="shared" ref="X135:X137" si="343">C135/C123*100-100</f>
        <v>-7.3341867169096844</v>
      </c>
      <c r="Y135" s="27">
        <f t="shared" ref="Y135:Y137" si="344">D135/D123*100-100</f>
        <v>1.0373503199242862</v>
      </c>
      <c r="Z135" s="27">
        <f t="shared" ref="Z135:Z137" si="345">E135/E123*100-100</f>
        <v>-3.5189932580060486</v>
      </c>
      <c r="AA135" s="27">
        <f t="shared" ref="AA135:AA137" si="346">F135/F123*100-100</f>
        <v>9.4351146760356386</v>
      </c>
      <c r="AB135" s="27">
        <f t="shared" ref="AB135:AB137" si="347">G135/G123*100-100</f>
        <v>5.5434600512503494</v>
      </c>
      <c r="AC135" s="27">
        <f t="shared" ref="AC135:AC137" si="348">H135/H123*100-100</f>
        <v>2.6990471421336082</v>
      </c>
      <c r="AD135" s="27">
        <f t="shared" ref="AD135:AD137" si="349">I135/I123*100-100</f>
        <v>9.6963778986288105</v>
      </c>
      <c r="AE135" s="27">
        <f t="shared" ref="AE135:AE137" si="350">J135/J123*100-100</f>
        <v>0.84348679298258844</v>
      </c>
      <c r="AF135" s="27">
        <f t="shared" ref="AF135:AF137" si="351">K135/K123*100-100</f>
        <v>8.6824513395775398</v>
      </c>
      <c r="AG135" s="27">
        <f t="shared" ref="AG135:AG137" si="352">L135/L123*100-100</f>
        <v>4.4193230848689495</v>
      </c>
      <c r="AH135" s="27">
        <f t="shared" ref="AH135:AH137" si="353">M135/M123*100-100</f>
        <v>7.8527860950773061</v>
      </c>
      <c r="AI135" s="27">
        <f t="shared" ref="AI135:AI137" si="354">N135/N123*100-100</f>
        <v>6.3049092717826198</v>
      </c>
      <c r="AJ135" s="27">
        <f t="shared" ref="AJ135:AJ137" si="355">O135/O123*100-100</f>
        <v>2.7288500111068572</v>
      </c>
      <c r="AK135" s="27">
        <f t="shared" ref="AK135:AK137" si="356">P135/P123*100-100</f>
        <v>3.2859292012450823</v>
      </c>
      <c r="AL135" s="27">
        <f t="shared" ref="AL135:AL137" si="357">Q135/Q123*100-100</f>
        <v>1.9998649467023455</v>
      </c>
      <c r="AM135" s="27">
        <f t="shared" ref="AM135:AM137" si="358">R135/R123*100-100</f>
        <v>2.7332232134201035</v>
      </c>
      <c r="AN135" s="27">
        <f t="shared" ref="AN135:AN137" si="359">S135/S123*100-100</f>
        <v>18.203197120643296</v>
      </c>
      <c r="AO135" s="27">
        <f t="shared" ref="AO135:AO137" si="360">T135/T123*100-100</f>
        <v>4.9938063089257412</v>
      </c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.75" x14ac:dyDescent="0.25">
      <c r="A136" s="40">
        <v>45139</v>
      </c>
      <c r="B136" s="27">
        <v>121.73265687438574</v>
      </c>
      <c r="C136" s="27">
        <v>65.583822241516259</v>
      </c>
      <c r="D136" s="27">
        <v>131.0100471937551</v>
      </c>
      <c r="E136" s="27">
        <v>137.07219274777805</v>
      </c>
      <c r="F136" s="27">
        <v>158.60685917456124</v>
      </c>
      <c r="G136" s="27">
        <v>143.89879776418707</v>
      </c>
      <c r="H136" s="27">
        <v>128.00283933924808</v>
      </c>
      <c r="I136" s="27">
        <v>146.85829624116326</v>
      </c>
      <c r="J136" s="27">
        <v>136.63140947264154</v>
      </c>
      <c r="K136" s="27">
        <v>193.40914577766239</v>
      </c>
      <c r="L136" s="27">
        <v>149.95894765626983</v>
      </c>
      <c r="M136" s="27">
        <v>140.33236272895422</v>
      </c>
      <c r="N136" s="27">
        <v>148.12386456400495</v>
      </c>
      <c r="O136" s="27">
        <v>135.09255885504504</v>
      </c>
      <c r="P136" s="27">
        <v>123.22696006612161</v>
      </c>
      <c r="Q136" s="27">
        <v>178.03646694698088</v>
      </c>
      <c r="R136" s="27">
        <v>121.681252553771</v>
      </c>
      <c r="S136" s="27">
        <v>161.57873963585141</v>
      </c>
      <c r="T136" s="27">
        <v>141.08538623577516</v>
      </c>
      <c r="U136" s="23"/>
      <c r="V136" s="40">
        <v>45139</v>
      </c>
      <c r="W136" s="27">
        <f t="shared" si="342"/>
        <v>1.6272450234315272</v>
      </c>
      <c r="X136" s="27">
        <f t="shared" si="343"/>
        <v>-11.770443314878648</v>
      </c>
      <c r="Y136" s="27">
        <f t="shared" si="344"/>
        <v>1.7077094682663869</v>
      </c>
      <c r="Z136" s="27">
        <f t="shared" si="345"/>
        <v>-0.24885252056019169</v>
      </c>
      <c r="AA136" s="27">
        <f t="shared" si="346"/>
        <v>-0.55888914129558032</v>
      </c>
      <c r="AB136" s="27">
        <f t="shared" si="347"/>
        <v>4.6289243422793334</v>
      </c>
      <c r="AC136" s="27">
        <f t="shared" si="348"/>
        <v>3.124015839237444</v>
      </c>
      <c r="AD136" s="27">
        <f t="shared" si="349"/>
        <v>5.2899408511787271</v>
      </c>
      <c r="AE136" s="27">
        <f t="shared" si="350"/>
        <v>1.9684338479805774E-2</v>
      </c>
      <c r="AF136" s="27">
        <f t="shared" si="351"/>
        <v>11.200099623349956</v>
      </c>
      <c r="AG136" s="27">
        <f t="shared" si="352"/>
        <v>4.1391698924352056</v>
      </c>
      <c r="AH136" s="27">
        <f t="shared" si="353"/>
        <v>6.7580394647609268</v>
      </c>
      <c r="AI136" s="27">
        <f t="shared" si="354"/>
        <v>0.56591400606313869</v>
      </c>
      <c r="AJ136" s="27">
        <f t="shared" si="355"/>
        <v>2.5012232226170141</v>
      </c>
      <c r="AK136" s="27">
        <f t="shared" si="356"/>
        <v>2.8350792350539677</v>
      </c>
      <c r="AL136" s="27">
        <f t="shared" si="357"/>
        <v>4.0902841707986255</v>
      </c>
      <c r="AM136" s="27">
        <f t="shared" si="358"/>
        <v>4.1779484827780777</v>
      </c>
      <c r="AN136" s="27">
        <f t="shared" si="359"/>
        <v>11.170289434764683</v>
      </c>
      <c r="AO136" s="27">
        <f t="shared" si="360"/>
        <v>3.6066386211884662</v>
      </c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.75" x14ac:dyDescent="0.25">
      <c r="A137" s="40">
        <v>45170</v>
      </c>
      <c r="B137" s="27">
        <v>116.59890339782858</v>
      </c>
      <c r="C137" s="27">
        <v>62.198113474774019</v>
      </c>
      <c r="D137" s="27">
        <v>127.19875547713782</v>
      </c>
      <c r="E137" s="27">
        <v>136.57008669782894</v>
      </c>
      <c r="F137" s="27">
        <v>151.59793483370831</v>
      </c>
      <c r="G137" s="27">
        <v>142.56485492992698</v>
      </c>
      <c r="H137" s="27">
        <v>129.47454687674261</v>
      </c>
      <c r="I137" s="27">
        <v>147.4232778103964</v>
      </c>
      <c r="J137" s="27">
        <v>136.51869566339565</v>
      </c>
      <c r="K137" s="27">
        <v>188.57258711644724</v>
      </c>
      <c r="L137" s="27">
        <v>150.19635306206047</v>
      </c>
      <c r="M137" s="27">
        <v>134.36058105569973</v>
      </c>
      <c r="N137" s="27">
        <v>145.86778101284045</v>
      </c>
      <c r="O137" s="27">
        <v>135.11635324073663</v>
      </c>
      <c r="P137" s="27">
        <v>115.12785357814268</v>
      </c>
      <c r="Q137" s="27">
        <v>176.08630058615248</v>
      </c>
      <c r="R137" s="27">
        <v>124.9795674734893</v>
      </c>
      <c r="S137" s="27">
        <v>159.69353501186322</v>
      </c>
      <c r="T137" s="27">
        <v>138.60663995551289</v>
      </c>
      <c r="U137" s="23"/>
      <c r="V137" s="40">
        <v>45170</v>
      </c>
      <c r="W137" s="27">
        <f t="shared" si="342"/>
        <v>1.8871779276372393</v>
      </c>
      <c r="X137" s="27">
        <f t="shared" si="343"/>
        <v>-7.0777898708539766</v>
      </c>
      <c r="Y137" s="27">
        <f t="shared" si="344"/>
        <v>1.4812800575190579</v>
      </c>
      <c r="Z137" s="27">
        <f t="shared" si="345"/>
        <v>-1.3381905201280659</v>
      </c>
      <c r="AA137" s="27">
        <f t="shared" si="346"/>
        <v>-1.6620751596694276</v>
      </c>
      <c r="AB137" s="27">
        <f t="shared" si="347"/>
        <v>3.721635468911316</v>
      </c>
      <c r="AC137" s="27">
        <f t="shared" si="348"/>
        <v>4.6753853982449982</v>
      </c>
      <c r="AD137" s="27">
        <f t="shared" si="349"/>
        <v>7.3197333424669893</v>
      </c>
      <c r="AE137" s="27">
        <f t="shared" si="350"/>
        <v>2.1552531049169801</v>
      </c>
      <c r="AF137" s="27">
        <f t="shared" si="351"/>
        <v>6.8512916993322079</v>
      </c>
      <c r="AG137" s="27">
        <f t="shared" si="352"/>
        <v>4.4545492310339938</v>
      </c>
      <c r="AH137" s="27">
        <f t="shared" si="353"/>
        <v>5.1031134097911917</v>
      </c>
      <c r="AI137" s="27">
        <f t="shared" si="354"/>
        <v>6.7939111074944378</v>
      </c>
      <c r="AJ137" s="27">
        <f t="shared" si="355"/>
        <v>2.5731471920248765</v>
      </c>
      <c r="AK137" s="27">
        <f t="shared" si="356"/>
        <v>2.4009386527924335</v>
      </c>
      <c r="AL137" s="27">
        <f t="shared" si="357"/>
        <v>5.7414101648300715</v>
      </c>
      <c r="AM137" s="27">
        <f t="shared" si="358"/>
        <v>2.1989448693859686</v>
      </c>
      <c r="AN137" s="27">
        <f t="shared" si="359"/>
        <v>10.096206055413106</v>
      </c>
      <c r="AO137" s="27">
        <f t="shared" si="360"/>
        <v>3.4626799666828987</v>
      </c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.75" x14ac:dyDescent="0.25">
      <c r="A138" s="40">
        <v>45200</v>
      </c>
      <c r="B138" s="27">
        <v>110.85842583249963</v>
      </c>
      <c r="C138" s="27">
        <v>49.260124566072172</v>
      </c>
      <c r="D138" s="27">
        <v>126.72046736382798</v>
      </c>
      <c r="E138" s="27">
        <v>138.51132794804323</v>
      </c>
      <c r="F138" s="27">
        <v>152.12519711219863</v>
      </c>
      <c r="G138" s="27">
        <v>142.27505593274034</v>
      </c>
      <c r="H138" s="27">
        <v>124.15429320255382</v>
      </c>
      <c r="I138" s="27">
        <v>135.42249474774144</v>
      </c>
      <c r="J138" s="27">
        <v>143.85544808379649</v>
      </c>
      <c r="K138" s="27">
        <v>192.97764196529798</v>
      </c>
      <c r="L138" s="27">
        <v>150.8238133786117</v>
      </c>
      <c r="M138" s="27">
        <v>139.9238764970649</v>
      </c>
      <c r="N138" s="27">
        <v>151.62592482640909</v>
      </c>
      <c r="O138" s="27">
        <v>133.21044190592383</v>
      </c>
      <c r="P138" s="27">
        <v>111.34328123550203</v>
      </c>
      <c r="Q138" s="27">
        <v>162.09918328585988</v>
      </c>
      <c r="R138" s="27">
        <v>131.22331784997496</v>
      </c>
      <c r="S138" s="27">
        <v>160.48385147977402</v>
      </c>
      <c r="T138" s="27">
        <v>137.76585489886759</v>
      </c>
      <c r="U138" s="23"/>
      <c r="V138" s="40">
        <v>45200</v>
      </c>
      <c r="W138" s="27">
        <f t="shared" ref="W138:W140" si="361">B138/B126*100-100</f>
        <v>1.8051176602982935</v>
      </c>
      <c r="X138" s="27">
        <f t="shared" ref="X138:X140" si="362">C138/C126*100-100</f>
        <v>-34.567309310954556</v>
      </c>
      <c r="Y138" s="27">
        <f t="shared" ref="Y138:Y140" si="363">D138/D126*100-100</f>
        <v>-0.38927015503635687</v>
      </c>
      <c r="Z138" s="27">
        <f t="shared" ref="Z138:Z140" si="364">E138/E126*100-100</f>
        <v>-2.7233444257964123</v>
      </c>
      <c r="AA138" s="27">
        <f t="shared" ref="AA138:AA140" si="365">F138/F126*100-100</f>
        <v>-3.3277641444240231</v>
      </c>
      <c r="AB138" s="27">
        <f t="shared" ref="AB138:AB140" si="366">G138/G126*100-100</f>
        <v>2.7300330944883768</v>
      </c>
      <c r="AC138" s="27">
        <f t="shared" ref="AC138:AC140" si="367">H138/H126*100-100</f>
        <v>-2.0838887526977601E-2</v>
      </c>
      <c r="AD138" s="27">
        <f t="shared" ref="AD138:AD140" si="368">I138/I126*100-100</f>
        <v>-9.0948843288464047</v>
      </c>
      <c r="AE138" s="27">
        <f t="shared" ref="AE138:AE140" si="369">J138/J126*100-100</f>
        <v>4.21422080990925</v>
      </c>
      <c r="AF138" s="27">
        <f t="shared" ref="AF138:AF140" si="370">K138/K126*100-100</f>
        <v>8.3156130625852569</v>
      </c>
      <c r="AG138" s="27">
        <f t="shared" ref="AG138:AG140" si="371">L138/L126*100-100</f>
        <v>3.7249281219376087</v>
      </c>
      <c r="AH138" s="27">
        <f t="shared" ref="AH138:AH140" si="372">M138/M126*100-100</f>
        <v>-1.2327851644084404</v>
      </c>
      <c r="AI138" s="27">
        <f t="shared" ref="AI138:AI140" si="373">N138/N126*100-100</f>
        <v>1.2738953454253448</v>
      </c>
      <c r="AJ138" s="27">
        <f t="shared" ref="AJ138:AJ140" si="374">O138/O126*100-100</f>
        <v>2.7155729113455038</v>
      </c>
      <c r="AK138" s="27">
        <f t="shared" ref="AK138:AK140" si="375">P138/P126*100-100</f>
        <v>2.0073838918500684</v>
      </c>
      <c r="AL138" s="27">
        <f t="shared" ref="AL138:AL140" si="376">Q138/Q126*100-100</f>
        <v>-0.86239005758258713</v>
      </c>
      <c r="AM138" s="27">
        <f t="shared" ref="AM138:AM140" si="377">R138/R126*100-100</f>
        <v>0.85801483225742459</v>
      </c>
      <c r="AN138" s="27">
        <f t="shared" ref="AN138:AN140" si="378">S138/S126*100-100</f>
        <v>6.2263650422994345</v>
      </c>
      <c r="AO138" s="27">
        <f t="shared" ref="AO138:AO140" si="379">T138/T126*100-100</f>
        <v>1.3186651970757453</v>
      </c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.75" x14ac:dyDescent="0.25">
      <c r="A139" s="40">
        <v>45231</v>
      </c>
      <c r="B139" s="27">
        <v>118.90025196502101</v>
      </c>
      <c r="C139" s="27">
        <v>61.807866946389659</v>
      </c>
      <c r="D139" s="27">
        <v>135.66270952785695</v>
      </c>
      <c r="E139" s="27">
        <v>152.55170482896182</v>
      </c>
      <c r="F139" s="27">
        <v>159.70488930820065</v>
      </c>
      <c r="G139" s="27">
        <v>145.4892315489686</v>
      </c>
      <c r="H139" s="27">
        <v>136.66623739566762</v>
      </c>
      <c r="I139" s="27">
        <v>156.07071701302863</v>
      </c>
      <c r="J139" s="27">
        <v>146.77581971049992</v>
      </c>
      <c r="K139" s="27">
        <v>195.39051303285586</v>
      </c>
      <c r="L139" s="27">
        <v>152.72456585104021</v>
      </c>
      <c r="M139" s="27">
        <v>145.05814764215592</v>
      </c>
      <c r="N139" s="27">
        <v>160.74082282493052</v>
      </c>
      <c r="O139" s="27">
        <v>133.36617917918406</v>
      </c>
      <c r="P139" s="27">
        <v>120.19620145553588</v>
      </c>
      <c r="Q139" s="27">
        <v>168.63882525840953</v>
      </c>
      <c r="R139" s="27">
        <v>137.99857554477651</v>
      </c>
      <c r="S139" s="27">
        <v>167.88001694468312</v>
      </c>
      <c r="T139" s="27">
        <v>144.37285008844242</v>
      </c>
      <c r="U139" s="23"/>
      <c r="V139" s="40">
        <v>45231</v>
      </c>
      <c r="W139" s="27">
        <f t="shared" si="361"/>
        <v>-0.55736386938326632</v>
      </c>
      <c r="X139" s="27">
        <f t="shared" si="362"/>
        <v>-17.2842303893391</v>
      </c>
      <c r="Y139" s="27">
        <f t="shared" si="363"/>
        <v>0.11778926427659542</v>
      </c>
      <c r="Z139" s="27">
        <f t="shared" si="364"/>
        <v>5.7186795445350498</v>
      </c>
      <c r="AA139" s="27">
        <f t="shared" si="365"/>
        <v>-8.1444912884448826</v>
      </c>
      <c r="AB139" s="27">
        <f t="shared" si="366"/>
        <v>2.6550419211651217</v>
      </c>
      <c r="AC139" s="27">
        <f t="shared" si="367"/>
        <v>3.8768955932437592</v>
      </c>
      <c r="AD139" s="27">
        <f t="shared" si="368"/>
        <v>6.7779662676399397</v>
      </c>
      <c r="AE139" s="27">
        <f t="shared" si="369"/>
        <v>7.4314766529550695</v>
      </c>
      <c r="AF139" s="27">
        <f t="shared" si="370"/>
        <v>11.540498772745252</v>
      </c>
      <c r="AG139" s="27">
        <f t="shared" si="371"/>
        <v>4.5045372008359692</v>
      </c>
      <c r="AH139" s="27">
        <f t="shared" si="372"/>
        <v>-0.48989891039916245</v>
      </c>
      <c r="AI139" s="27">
        <f t="shared" si="373"/>
        <v>3.9890355001124078</v>
      </c>
      <c r="AJ139" s="27">
        <f t="shared" si="374"/>
        <v>2.5655122415737139</v>
      </c>
      <c r="AK139" s="27">
        <f t="shared" si="375"/>
        <v>1.964193047184537</v>
      </c>
      <c r="AL139" s="27">
        <f t="shared" si="376"/>
        <v>1.2941687811161842</v>
      </c>
      <c r="AM139" s="27">
        <f t="shared" si="377"/>
        <v>3.4616898947664794</v>
      </c>
      <c r="AN139" s="27">
        <f t="shared" si="378"/>
        <v>8.8153010621120416</v>
      </c>
      <c r="AO139" s="27">
        <f t="shared" si="379"/>
        <v>2.4304907447717028</v>
      </c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.75" x14ac:dyDescent="0.25">
      <c r="A140" s="41">
        <v>45261</v>
      </c>
      <c r="B140" s="28">
        <v>125.85260490222635</v>
      </c>
      <c r="C140" s="28">
        <v>57.405745323912136</v>
      </c>
      <c r="D140" s="28">
        <v>145.29275614546913</v>
      </c>
      <c r="E140" s="28">
        <v>150.53149005997841</v>
      </c>
      <c r="F140" s="28">
        <v>155.7426176319027</v>
      </c>
      <c r="G140" s="28">
        <v>147.54114328139912</v>
      </c>
      <c r="H140" s="28">
        <v>148.29437767439134</v>
      </c>
      <c r="I140" s="28">
        <v>191.64998462789109</v>
      </c>
      <c r="J140" s="28">
        <v>158.61633841069633</v>
      </c>
      <c r="K140" s="28">
        <v>205.46185532822602</v>
      </c>
      <c r="L140" s="28">
        <v>154.14527823212046</v>
      </c>
      <c r="M140" s="28">
        <v>160.67004234933606</v>
      </c>
      <c r="N140" s="28">
        <v>167.61532549074352</v>
      </c>
      <c r="O140" s="28">
        <v>133.57476339349716</v>
      </c>
      <c r="P140" s="28">
        <v>117.7753512840485</v>
      </c>
      <c r="Q140" s="28">
        <v>174.94197626608201</v>
      </c>
      <c r="R140" s="28">
        <v>136.51935941733541</v>
      </c>
      <c r="S140" s="28">
        <v>170.72101731842866</v>
      </c>
      <c r="T140" s="28">
        <v>149.42074016316025</v>
      </c>
      <c r="U140" s="23"/>
      <c r="V140" s="41">
        <v>45261</v>
      </c>
      <c r="W140" s="27">
        <f t="shared" si="361"/>
        <v>-0.18711477754447969</v>
      </c>
      <c r="X140" s="27">
        <f t="shared" si="362"/>
        <v>-22.689661703647772</v>
      </c>
      <c r="Y140" s="27">
        <f t="shared" si="363"/>
        <v>0.49555007124386918</v>
      </c>
      <c r="Z140" s="27">
        <f t="shared" si="364"/>
        <v>-0.34229493728805949</v>
      </c>
      <c r="AA140" s="27">
        <f t="shared" si="365"/>
        <v>-6.6150521677111414</v>
      </c>
      <c r="AB140" s="27">
        <f t="shared" si="366"/>
        <v>2.8267843271941899</v>
      </c>
      <c r="AC140" s="27">
        <f t="shared" si="367"/>
        <v>4.1509484844705327</v>
      </c>
      <c r="AD140" s="27">
        <f t="shared" si="368"/>
        <v>5.1004466179020937</v>
      </c>
      <c r="AE140" s="27">
        <f t="shared" si="369"/>
        <v>2.8982175500928946</v>
      </c>
      <c r="AF140" s="27">
        <f t="shared" si="370"/>
        <v>8.9737966250271484</v>
      </c>
      <c r="AG140" s="27">
        <f t="shared" si="371"/>
        <v>4.5333786734145036</v>
      </c>
      <c r="AH140" s="27">
        <f t="shared" si="372"/>
        <v>3.4300687813175585</v>
      </c>
      <c r="AI140" s="27">
        <f t="shared" si="373"/>
        <v>5.7666335939121609</v>
      </c>
      <c r="AJ140" s="27">
        <f t="shared" si="374"/>
        <v>2.3157281113174122</v>
      </c>
      <c r="AK140" s="27">
        <f t="shared" si="375"/>
        <v>1.8271291675481223</v>
      </c>
      <c r="AL140" s="27">
        <f t="shared" si="376"/>
        <v>4.5812682310670994</v>
      </c>
      <c r="AM140" s="27">
        <f t="shared" si="377"/>
        <v>0.82870138045481667</v>
      </c>
      <c r="AN140" s="27">
        <f t="shared" si="378"/>
        <v>7.7916030132817724</v>
      </c>
      <c r="AO140" s="27">
        <f t="shared" si="379"/>
        <v>2.287591289929523</v>
      </c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.75" x14ac:dyDescent="0.25">
      <c r="A141" s="42">
        <v>45292</v>
      </c>
      <c r="B141" s="29">
        <v>133.2286289504745</v>
      </c>
      <c r="C141" s="29">
        <v>62.166216195462404</v>
      </c>
      <c r="D141" s="29">
        <v>141.60517239885499</v>
      </c>
      <c r="E141" s="29">
        <v>143.00255112410906</v>
      </c>
      <c r="F141" s="29">
        <v>153.57070630927336</v>
      </c>
      <c r="G141" s="29">
        <v>145.60387371881274</v>
      </c>
      <c r="H141" s="29">
        <v>138.04671344821855</v>
      </c>
      <c r="I141" s="29">
        <v>154.24705856469643</v>
      </c>
      <c r="J141" s="29">
        <v>143.46777654527648</v>
      </c>
      <c r="K141" s="29">
        <v>211.12171879597329</v>
      </c>
      <c r="L141" s="29">
        <v>153.41411938275994</v>
      </c>
      <c r="M141" s="29">
        <v>137.93392060587723</v>
      </c>
      <c r="N141" s="29">
        <v>148.99454733207224</v>
      </c>
      <c r="O141" s="29">
        <v>132.37770414845923</v>
      </c>
      <c r="P141" s="29">
        <v>111.08640379400993</v>
      </c>
      <c r="Q141" s="29">
        <v>166.96086169414426</v>
      </c>
      <c r="R141" s="29">
        <v>125.77705608858882</v>
      </c>
      <c r="S141" s="29">
        <v>170.20900393894826</v>
      </c>
      <c r="T141" s="29">
        <v>145.20628038106656</v>
      </c>
      <c r="U141" s="23"/>
      <c r="V141" s="42">
        <v>45292</v>
      </c>
      <c r="W141" s="29">
        <f t="shared" ref="W141:W143" si="380">B141/B129*100-100</f>
        <v>0.98238374072717249</v>
      </c>
      <c r="X141" s="29">
        <f t="shared" ref="X141:X143" si="381">C141/C129*100-100</f>
        <v>-6.616299422959429</v>
      </c>
      <c r="Y141" s="29">
        <f t="shared" ref="Y141:Y143" si="382">D141/D129*100-100</f>
        <v>2.0515124740769579</v>
      </c>
      <c r="Z141" s="29">
        <f t="shared" ref="Z141:Z143" si="383">E141/E129*100-100</f>
        <v>1.4337998293500362</v>
      </c>
      <c r="AA141" s="29">
        <f t="shared" ref="AA141:AA143" si="384">F141/F129*100-100</f>
        <v>9.8272314724108298</v>
      </c>
      <c r="AB141" s="29">
        <f t="shared" ref="AB141:AB143" si="385">G141/G129*100-100</f>
        <v>4.4833954910288583</v>
      </c>
      <c r="AC141" s="29">
        <f t="shared" ref="AC141:AC143" si="386">H141/H129*100-100</f>
        <v>3.2229346844363533</v>
      </c>
      <c r="AD141" s="29">
        <f t="shared" ref="AD141:AD143" si="387">I141/I129*100-100</f>
        <v>2.4794000072298985</v>
      </c>
      <c r="AE141" s="29">
        <f t="shared" ref="AE141:AE143" si="388">J141/J129*100-100</f>
        <v>2.8475965270925485</v>
      </c>
      <c r="AF141" s="29">
        <f t="shared" ref="AF141:AF143" si="389">K141/K129*100-100</f>
        <v>7.5985241254750377</v>
      </c>
      <c r="AG141" s="29">
        <f t="shared" ref="AG141:AG143" si="390">L141/L129*100-100</f>
        <v>4.6436811788755961</v>
      </c>
      <c r="AH141" s="29">
        <f t="shared" ref="AH141:AH143" si="391">M141/M129*100-100</f>
        <v>4.7383857869934758</v>
      </c>
      <c r="AI141" s="29">
        <f t="shared" ref="AI141:AI143" si="392">N141/N129*100-100</f>
        <v>2.4528568851550858</v>
      </c>
      <c r="AJ141" s="29">
        <f t="shared" ref="AJ141:AJ143" si="393">O141/O129*100-100</f>
        <v>2.4978088357400452</v>
      </c>
      <c r="AK141" s="29">
        <f t="shared" ref="AK141:AK143" si="394">P141/P129*100-100</f>
        <v>6.7634191192102833</v>
      </c>
      <c r="AL141" s="29">
        <f t="shared" ref="AL141:AL143" si="395">Q141/Q129*100-100</f>
        <v>8.06584873423175</v>
      </c>
      <c r="AM141" s="29">
        <f t="shared" ref="AM141:AM143" si="396">R141/R129*100-100</f>
        <v>2.9898494648697067</v>
      </c>
      <c r="AN141" s="29">
        <f t="shared" ref="AN141:AN143" si="397">S141/S129*100-100</f>
        <v>8.402100459741618</v>
      </c>
      <c r="AO141" s="29">
        <f t="shared" ref="AO141:AO143" si="398">T141/T129*100-100</f>
        <v>4.2526841680168701</v>
      </c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.75" x14ac:dyDescent="0.25">
      <c r="A142" s="43">
        <v>45323</v>
      </c>
      <c r="B142" s="31">
        <v>140.89399988589739</v>
      </c>
      <c r="C142" s="31">
        <v>55.732880645926599</v>
      </c>
      <c r="D142" s="31">
        <v>139.83256105953748</v>
      </c>
      <c r="E142" s="31">
        <v>137.92199134964628</v>
      </c>
      <c r="F142" s="31">
        <v>148.06807772277946</v>
      </c>
      <c r="G142" s="31">
        <v>144.42165704989998</v>
      </c>
      <c r="H142" s="31">
        <v>140.31217857629329</v>
      </c>
      <c r="I142" s="31">
        <v>149.68536320642067</v>
      </c>
      <c r="J142" s="31">
        <v>136.44659261077285</v>
      </c>
      <c r="K142" s="31">
        <v>200.22075171749933</v>
      </c>
      <c r="L142" s="31">
        <v>152.77770706241535</v>
      </c>
      <c r="M142" s="31">
        <v>139.44956109716398</v>
      </c>
      <c r="N142" s="31">
        <v>156.46816963399652</v>
      </c>
      <c r="O142" s="31">
        <v>133.80584911021248</v>
      </c>
      <c r="P142" s="31">
        <v>125.66708870326448</v>
      </c>
      <c r="Q142" s="31">
        <v>170.35702583769969</v>
      </c>
      <c r="R142" s="31">
        <v>119.27122284656474</v>
      </c>
      <c r="S142" s="31">
        <v>167.69700606526121</v>
      </c>
      <c r="T142" s="31">
        <v>145.16595655823477</v>
      </c>
      <c r="U142" s="23"/>
      <c r="V142" s="43">
        <v>45323</v>
      </c>
      <c r="W142" s="31">
        <f t="shared" si="380"/>
        <v>-1.3757424835469578</v>
      </c>
      <c r="X142" s="31">
        <f t="shared" si="381"/>
        <v>-14.466330939495222</v>
      </c>
      <c r="Y142" s="31">
        <f t="shared" si="382"/>
        <v>0.46875129831998663</v>
      </c>
      <c r="Z142" s="31">
        <f t="shared" si="383"/>
        <v>3.9129246253547478</v>
      </c>
      <c r="AA142" s="31">
        <f t="shared" si="384"/>
        <v>-7.2956410344509663</v>
      </c>
      <c r="AB142" s="31">
        <f t="shared" si="385"/>
        <v>5.2146845943881175</v>
      </c>
      <c r="AC142" s="31">
        <f t="shared" si="386"/>
        <v>3.0055830655972358</v>
      </c>
      <c r="AD142" s="31">
        <f t="shared" si="387"/>
        <v>4.7129076810528403</v>
      </c>
      <c r="AE142" s="31">
        <f t="shared" si="388"/>
        <v>5.0053474399766458</v>
      </c>
      <c r="AF142" s="31">
        <f t="shared" si="389"/>
        <v>7.1566279884441713</v>
      </c>
      <c r="AG142" s="31">
        <f t="shared" si="390"/>
        <v>4.6295685598970948</v>
      </c>
      <c r="AH142" s="31">
        <f t="shared" si="391"/>
        <v>4.2669273347725607</v>
      </c>
      <c r="AI142" s="31">
        <f t="shared" si="392"/>
        <v>6.4405172390463576</v>
      </c>
      <c r="AJ142" s="31">
        <f t="shared" si="393"/>
        <v>0.17001404878345738</v>
      </c>
      <c r="AK142" s="31">
        <f t="shared" si="394"/>
        <v>4.0979487397240035</v>
      </c>
      <c r="AL142" s="31">
        <f t="shared" si="395"/>
        <v>9.6537069616596511</v>
      </c>
      <c r="AM142" s="31">
        <f t="shared" si="396"/>
        <v>2.2775509513103884</v>
      </c>
      <c r="AN142" s="31">
        <f t="shared" si="397"/>
        <v>7.8126259636261466</v>
      </c>
      <c r="AO142" s="31">
        <f t="shared" si="398"/>
        <v>2.9965346161235402</v>
      </c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.75" x14ac:dyDescent="0.25">
      <c r="A143" s="43">
        <v>45352</v>
      </c>
      <c r="B143" s="31">
        <v>145.03443999518669</v>
      </c>
      <c r="C143" s="31">
        <v>57.674022554646626</v>
      </c>
      <c r="D143" s="31">
        <v>146.71943359344664</v>
      </c>
      <c r="E143" s="31">
        <v>141.03241124556544</v>
      </c>
      <c r="F143" s="31">
        <v>150.64550831696843</v>
      </c>
      <c r="G143" s="31">
        <v>141.8262835773223</v>
      </c>
      <c r="H143" s="31">
        <v>139.93835960697442</v>
      </c>
      <c r="I143" s="31">
        <v>172.18969626422393</v>
      </c>
      <c r="J143" s="31">
        <v>144.50850451422826</v>
      </c>
      <c r="K143" s="31">
        <v>206.86514974421857</v>
      </c>
      <c r="L143" s="31">
        <v>153.13158705934779</v>
      </c>
      <c r="M143" s="31">
        <v>141.43798015841975</v>
      </c>
      <c r="N143" s="31">
        <v>147.36072213921682</v>
      </c>
      <c r="O143" s="31">
        <v>134.58014527918652</v>
      </c>
      <c r="P143" s="31">
        <v>143.99446973042049</v>
      </c>
      <c r="Q143" s="31">
        <v>167.57680317971722</v>
      </c>
      <c r="R143" s="31">
        <v>124.91565376509411</v>
      </c>
      <c r="S143" s="31">
        <v>162.91137155790545</v>
      </c>
      <c r="T143" s="31">
        <v>147.97600087990818</v>
      </c>
      <c r="U143" s="23"/>
      <c r="V143" s="43">
        <v>45352</v>
      </c>
      <c r="W143" s="31">
        <f t="shared" si="380"/>
        <v>-0.89025299672243818</v>
      </c>
      <c r="X143" s="31">
        <f t="shared" si="381"/>
        <v>-20.122696370820208</v>
      </c>
      <c r="Y143" s="31">
        <f t="shared" si="382"/>
        <v>-1.2572269024723965</v>
      </c>
      <c r="Z143" s="31">
        <f t="shared" si="383"/>
        <v>0.80727533329185519</v>
      </c>
      <c r="AA143" s="31">
        <f t="shared" si="384"/>
        <v>-4.9904672751781618</v>
      </c>
      <c r="AB143" s="31">
        <f t="shared" si="385"/>
        <v>3.6789925924003626</v>
      </c>
      <c r="AC143" s="31">
        <f t="shared" si="386"/>
        <v>2.7391156983031664</v>
      </c>
      <c r="AD143" s="31">
        <f t="shared" si="387"/>
        <v>10.310903603568519</v>
      </c>
      <c r="AE143" s="31">
        <f t="shared" si="388"/>
        <v>2.7559001483428602</v>
      </c>
      <c r="AF143" s="31">
        <f t="shared" si="389"/>
        <v>8.986070083004833</v>
      </c>
      <c r="AG143" s="31">
        <f t="shared" si="390"/>
        <v>4.2062416821389661</v>
      </c>
      <c r="AH143" s="31">
        <f t="shared" si="391"/>
        <v>3.5519048136135325</v>
      </c>
      <c r="AI143" s="31">
        <f t="shared" si="392"/>
        <v>0.86247709964666797</v>
      </c>
      <c r="AJ143" s="31">
        <f t="shared" si="393"/>
        <v>0.2727049325995381</v>
      </c>
      <c r="AK143" s="31">
        <f t="shared" si="394"/>
        <v>2.5877020742655077</v>
      </c>
      <c r="AL143" s="31">
        <f t="shared" si="395"/>
        <v>4.4058145132509878</v>
      </c>
      <c r="AM143" s="31">
        <f t="shared" si="396"/>
        <v>1.7318081747772993</v>
      </c>
      <c r="AN143" s="31">
        <f t="shared" si="397"/>
        <v>6.3492849802706104</v>
      </c>
      <c r="AO143" s="31">
        <f t="shared" si="398"/>
        <v>2.1341600158943095</v>
      </c>
      <c r="AP143" s="23"/>
      <c r="AQ143" s="23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.75" x14ac:dyDescent="0.25">
      <c r="A144" s="43">
        <v>45383</v>
      </c>
      <c r="B144" s="31">
        <v>130.68323951083011</v>
      </c>
      <c r="C144" s="31">
        <v>59.393637173875547</v>
      </c>
      <c r="D144" s="31">
        <v>148.44923839683409</v>
      </c>
      <c r="E144" s="31">
        <v>135.11050467098124</v>
      </c>
      <c r="F144" s="31">
        <v>140.66223894818307</v>
      </c>
      <c r="G144" s="31">
        <v>146.91632439978514</v>
      </c>
      <c r="H144" s="31">
        <v>128.20762174784016</v>
      </c>
      <c r="I144" s="31">
        <v>162.47820735474608</v>
      </c>
      <c r="J144" s="31">
        <v>147.53338202789632</v>
      </c>
      <c r="K144" s="31">
        <v>209.4328391571409</v>
      </c>
      <c r="L144" s="31">
        <v>153.69961769510036</v>
      </c>
      <c r="M144" s="31">
        <v>146.07717113374875</v>
      </c>
      <c r="N144" s="31">
        <v>149.50933475764634</v>
      </c>
      <c r="O144" s="31">
        <v>136.00104748858016</v>
      </c>
      <c r="P144" s="31">
        <v>124.66634241579837</v>
      </c>
      <c r="Q144" s="31">
        <v>173.85198641267624</v>
      </c>
      <c r="R144" s="31">
        <v>121.88995387757136</v>
      </c>
      <c r="S144" s="31">
        <v>168.01922038179248</v>
      </c>
      <c r="T144" s="31">
        <v>146.23047358672159</v>
      </c>
      <c r="U144" s="47"/>
      <c r="V144" s="43">
        <v>45383</v>
      </c>
      <c r="W144" s="31">
        <f t="shared" ref="W144:W146" si="399">B144/B132*100-100</f>
        <v>-0.57141921350778091</v>
      </c>
      <c r="X144" s="31">
        <f t="shared" ref="X144:X146" si="400">C144/C132*100-100</f>
        <v>-7.4565472548994336</v>
      </c>
      <c r="Y144" s="31">
        <f t="shared" ref="Y144:Y146" si="401">D144/D132*100-100</f>
        <v>5.4182394239055611</v>
      </c>
      <c r="Z144" s="31">
        <f t="shared" ref="Z144:Z146" si="402">E144/E132*100-100</f>
        <v>9.6811647245344403</v>
      </c>
      <c r="AA144" s="31">
        <f t="shared" ref="AA144:AA146" si="403">F144/F132*100-100</f>
        <v>-9.3583089791095944</v>
      </c>
      <c r="AB144" s="31">
        <f t="shared" ref="AB144:AB146" si="404">G144/G132*100-100</f>
        <v>5.2950232853000045</v>
      </c>
      <c r="AC144" s="31">
        <f t="shared" ref="AC144:AC146" si="405">H144/H132*100-100</f>
        <v>7.237315762298735</v>
      </c>
      <c r="AD144" s="31">
        <f t="shared" ref="AD144:AD146" si="406">I144/I132*100-100</f>
        <v>-2.634299581397471</v>
      </c>
      <c r="AE144" s="31">
        <f t="shared" ref="AE144:AE146" si="407">J144/J132*100-100</f>
        <v>9.2727910709010217</v>
      </c>
      <c r="AF144" s="31">
        <f t="shared" ref="AF144:AF146" si="408">K144/K132*100-100</f>
        <v>8.5065999531824303</v>
      </c>
      <c r="AG144" s="31">
        <f t="shared" ref="AG144:AG146" si="409">L144/L132*100-100</f>
        <v>4.4492261815352521</v>
      </c>
      <c r="AH144" s="31">
        <f t="shared" ref="AH144:AH146" si="410">M144/M132*100-100</f>
        <v>4.4630873045901325</v>
      </c>
      <c r="AI144" s="31">
        <f t="shared" ref="AI144:AI146" si="411">N144/N132*100-100</f>
        <v>7.0676141168154061</v>
      </c>
      <c r="AJ144" s="31">
        <f t="shared" ref="AJ144:AJ146" si="412">O144/O132*100-100</f>
        <v>1.0667235711575813</v>
      </c>
      <c r="AK144" s="31">
        <f t="shared" ref="AK144:AK146" si="413">P144/P132*100-100</f>
        <v>2.6608751558361092</v>
      </c>
      <c r="AL144" s="31">
        <f t="shared" ref="AL144:AL146" si="414">Q144/Q132*100-100</f>
        <v>8.004648790274544</v>
      </c>
      <c r="AM144" s="31">
        <f t="shared" ref="AM144:AM146" si="415">R144/R132*100-100</f>
        <v>2.4206861283738021</v>
      </c>
      <c r="AN144" s="31">
        <f t="shared" ref="AN144:AN146" si="416">S144/S132*100-100</f>
        <v>8.8016555659317959</v>
      </c>
      <c r="AO144" s="31">
        <f t="shared" ref="AO144:AO146" si="417">T144/T132*100-100</f>
        <v>3.9326909326939727</v>
      </c>
      <c r="AP144" s="47"/>
      <c r="AQ144" s="47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.75" x14ac:dyDescent="0.25">
      <c r="A145" s="43">
        <v>45413</v>
      </c>
      <c r="B145" s="31">
        <v>121.89377223901596</v>
      </c>
      <c r="C145" s="31">
        <v>63.357338583772155</v>
      </c>
      <c r="D145" s="31">
        <v>149.26547988848455</v>
      </c>
      <c r="E145" s="31">
        <v>133.5877042425999</v>
      </c>
      <c r="F145" s="31">
        <v>158.17520792304975</v>
      </c>
      <c r="G145" s="31">
        <v>147.84259918687201</v>
      </c>
      <c r="H145" s="31">
        <v>124.89822633221803</v>
      </c>
      <c r="I145" s="31">
        <v>173.80345295339444</v>
      </c>
      <c r="J145" s="31">
        <v>149.20321962086206</v>
      </c>
      <c r="K145" s="31">
        <v>211.91244936122973</v>
      </c>
      <c r="L145" s="31">
        <v>155.31957639288794</v>
      </c>
      <c r="M145" s="31">
        <v>146.14841532632749</v>
      </c>
      <c r="N145" s="31">
        <v>155.42221763518972</v>
      </c>
      <c r="O145" s="31">
        <v>136.15546971923072</v>
      </c>
      <c r="P145" s="31">
        <v>116.37228169822208</v>
      </c>
      <c r="Q145" s="31">
        <v>179.98921204137076</v>
      </c>
      <c r="R145" s="31">
        <v>127.18387110265402</v>
      </c>
      <c r="S145" s="31">
        <v>175.2190205953155</v>
      </c>
      <c r="T145" s="31">
        <v>147.45851324921284</v>
      </c>
      <c r="U145" s="23"/>
      <c r="V145" s="43">
        <v>45413</v>
      </c>
      <c r="W145" s="31">
        <f t="shared" si="399"/>
        <v>-1.4371532422792512</v>
      </c>
      <c r="X145" s="31">
        <f t="shared" si="400"/>
        <v>-1.0109825769529124</v>
      </c>
      <c r="Y145" s="31">
        <f t="shared" si="401"/>
        <v>5.2920963323943795</v>
      </c>
      <c r="Z145" s="31">
        <f t="shared" si="402"/>
        <v>7.5839362162879524</v>
      </c>
      <c r="AA145" s="31">
        <f t="shared" si="403"/>
        <v>-0.39572090428188744</v>
      </c>
      <c r="AB145" s="31">
        <f t="shared" si="404"/>
        <v>5.2434999082249902</v>
      </c>
      <c r="AC145" s="31">
        <f t="shared" si="405"/>
        <v>5.3660538403332225</v>
      </c>
      <c r="AD145" s="31">
        <f t="shared" si="406"/>
        <v>5.8910673107229741</v>
      </c>
      <c r="AE145" s="31">
        <f t="shared" si="407"/>
        <v>7.1280447947766845</v>
      </c>
      <c r="AF145" s="31">
        <f t="shared" si="408"/>
        <v>4.9200921943214837</v>
      </c>
      <c r="AG145" s="31">
        <f t="shared" si="409"/>
        <v>4.7775933395662378</v>
      </c>
      <c r="AH145" s="31">
        <f t="shared" si="410"/>
        <v>4.8277837952179539</v>
      </c>
      <c r="AI145" s="31">
        <f t="shared" si="411"/>
        <v>5.705426862506684</v>
      </c>
      <c r="AJ145" s="31">
        <f t="shared" si="412"/>
        <v>1.2335274184672897</v>
      </c>
      <c r="AK145" s="31">
        <f t="shared" si="413"/>
        <v>3.1653566473325014</v>
      </c>
      <c r="AL145" s="31">
        <f t="shared" si="414"/>
        <v>7.2500873621749662</v>
      </c>
      <c r="AM145" s="31">
        <f t="shared" si="415"/>
        <v>3.4003616220461339</v>
      </c>
      <c r="AN145" s="31">
        <f t="shared" si="416"/>
        <v>9.8724158904625483</v>
      </c>
      <c r="AO145" s="31">
        <f t="shared" si="417"/>
        <v>4.4091939187676843</v>
      </c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.75" x14ac:dyDescent="0.25">
      <c r="A146" s="43">
        <v>45444</v>
      </c>
      <c r="B146" s="31">
        <v>117.99919202461098</v>
      </c>
      <c r="C146" s="31">
        <v>61.172750946749048</v>
      </c>
      <c r="D146" s="31">
        <v>141.85516103994792</v>
      </c>
      <c r="E146" s="31">
        <v>127.5999404598646</v>
      </c>
      <c r="F146" s="31">
        <v>152.89148345712795</v>
      </c>
      <c r="G146" s="31">
        <v>148.11220936823378</v>
      </c>
      <c r="H146" s="31">
        <v>122.12437632179143</v>
      </c>
      <c r="I146" s="31">
        <v>149.10990515671458</v>
      </c>
      <c r="J146" s="31">
        <v>143.97110912147082</v>
      </c>
      <c r="K146" s="31">
        <v>216.58680801819443</v>
      </c>
      <c r="L146" s="31">
        <v>154.61566771216897</v>
      </c>
      <c r="M146" s="31">
        <v>139.72372959732149</v>
      </c>
      <c r="N146" s="31">
        <v>140.48247560825155</v>
      </c>
      <c r="O146" s="31">
        <v>136.02787837546072</v>
      </c>
      <c r="P146" s="31">
        <v>116.27813223832007</v>
      </c>
      <c r="Q146" s="31">
        <v>179.80307287551545</v>
      </c>
      <c r="R146" s="31">
        <v>122.8578187277418</v>
      </c>
      <c r="S146" s="31">
        <v>164.77183520929634</v>
      </c>
      <c r="T146" s="31">
        <v>143.33629978274004</v>
      </c>
      <c r="U146" s="23"/>
      <c r="V146" s="43">
        <v>45444</v>
      </c>
      <c r="W146" s="31">
        <f t="shared" si="399"/>
        <v>-1.7348081403555113</v>
      </c>
      <c r="X146" s="31">
        <f t="shared" si="400"/>
        <v>-2.3385430804567449</v>
      </c>
      <c r="Y146" s="31">
        <f t="shared" si="401"/>
        <v>1.344609240398384</v>
      </c>
      <c r="Z146" s="31">
        <f t="shared" si="402"/>
        <v>8.9279243398922858</v>
      </c>
      <c r="AA146" s="31">
        <f t="shared" si="403"/>
        <v>-1.2834410356073818</v>
      </c>
      <c r="AB146" s="31">
        <f t="shared" si="404"/>
        <v>4.5254805161120117</v>
      </c>
      <c r="AC146" s="31">
        <f t="shared" si="405"/>
        <v>3.0836628503329422</v>
      </c>
      <c r="AD146" s="31">
        <f t="shared" si="406"/>
        <v>6.3011774032103176</v>
      </c>
      <c r="AE146" s="31">
        <f t="shared" si="407"/>
        <v>4.412113865689804</v>
      </c>
      <c r="AF146" s="31">
        <f t="shared" si="408"/>
        <v>5.132213499790538</v>
      </c>
      <c r="AG146" s="31">
        <f t="shared" si="409"/>
        <v>4.312670668734512</v>
      </c>
      <c r="AH146" s="31">
        <f t="shared" si="410"/>
        <v>1.4644266375401003</v>
      </c>
      <c r="AI146" s="31">
        <f t="shared" si="411"/>
        <v>3.2146429426152423</v>
      </c>
      <c r="AJ146" s="31">
        <f t="shared" si="412"/>
        <v>0.77063995196495227</v>
      </c>
      <c r="AK146" s="31">
        <f t="shared" si="413"/>
        <v>3.1870258591705181</v>
      </c>
      <c r="AL146" s="31">
        <f t="shared" si="414"/>
        <v>4.6287817655360897</v>
      </c>
      <c r="AM146" s="31">
        <f t="shared" si="415"/>
        <v>2.6176802531603158</v>
      </c>
      <c r="AN146" s="31">
        <f t="shared" si="416"/>
        <v>5.6632512690488568</v>
      </c>
      <c r="AO146" s="31">
        <f t="shared" si="417"/>
        <v>2.8942947955806915</v>
      </c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.75" x14ac:dyDescent="0.25">
      <c r="A147" s="43">
        <v>45474</v>
      </c>
      <c r="B147" s="31">
        <v>118.61763863969503</v>
      </c>
      <c r="C147" s="31">
        <v>65.298042472304118</v>
      </c>
      <c r="D147" s="31">
        <v>141.42805670778932</v>
      </c>
      <c r="E147" s="31">
        <v>138.87940267368742</v>
      </c>
      <c r="F147" s="31">
        <v>161.87418991186385</v>
      </c>
      <c r="G147" s="31">
        <v>148.67946141409007</v>
      </c>
      <c r="H147" s="31">
        <v>127.92850232692932</v>
      </c>
      <c r="I147" s="31">
        <v>159.2002325507693</v>
      </c>
      <c r="J147" s="31">
        <v>149.62360110923564</v>
      </c>
      <c r="K147" s="31">
        <v>214.42956866723216</v>
      </c>
      <c r="L147" s="31">
        <v>155.9287195203367</v>
      </c>
      <c r="M147" s="31">
        <v>145.83018692545818</v>
      </c>
      <c r="N147" s="31">
        <v>155.32606259542013</v>
      </c>
      <c r="O147" s="31">
        <v>136.01006102437171</v>
      </c>
      <c r="P147" s="31">
        <v>127.04828828802705</v>
      </c>
      <c r="Q147" s="31">
        <v>182.3552585930494</v>
      </c>
      <c r="R147" s="31">
        <v>124.49473292301495</v>
      </c>
      <c r="S147" s="31">
        <v>169.50732861020722</v>
      </c>
      <c r="T147" s="31">
        <v>146.43356330704594</v>
      </c>
      <c r="U147" s="23"/>
      <c r="V147" s="43">
        <v>45474</v>
      </c>
      <c r="W147" s="31">
        <f t="shared" ref="W147:W149" si="418">B147/B135*100-100</f>
        <v>-0.8032202379538802</v>
      </c>
      <c r="X147" s="31">
        <f t="shared" ref="X147:X149" si="419">C147/C135*100-100</f>
        <v>-4.5258836804715514</v>
      </c>
      <c r="Y147" s="31">
        <f t="shared" ref="Y147:Y149" si="420">D147/D135*100-100</f>
        <v>1.7699138040778735</v>
      </c>
      <c r="Z147" s="31">
        <f t="shared" ref="Z147:Z149" si="421">E147/E135*100-100</f>
        <v>8.0336349209813278</v>
      </c>
      <c r="AA147" s="31">
        <f t="shared" ref="AA147:AA149" si="422">F147/F135*100-100</f>
        <v>-2.7102041576265918</v>
      </c>
      <c r="AB147" s="31">
        <f t="shared" ref="AB147:AB149" si="423">G147/G135*100-100</f>
        <v>3.9274229724782117</v>
      </c>
      <c r="AC147" s="31">
        <f t="shared" ref="AC147:AC149" si="424">H147/H135*100-100</f>
        <v>2.611633532550357</v>
      </c>
      <c r="AD147" s="31">
        <f t="shared" ref="AD147:AD149" si="425">I147/I135*100-100</f>
        <v>2.3147116084598878</v>
      </c>
      <c r="AE147" s="31">
        <f t="shared" ref="AE147:AE149" si="426">J147/J135*100-100</f>
        <v>6.7232948432243518</v>
      </c>
      <c r="AF147" s="31">
        <f t="shared" ref="AF147:AF149" si="427">K147/K135*100-100</f>
        <v>8.0807049813993501</v>
      </c>
      <c r="AG147" s="31">
        <f t="shared" ref="AG147:AG149" si="428">L147/L135*100-100</f>
        <v>4.3651303638565224</v>
      </c>
      <c r="AH147" s="31">
        <f t="shared" ref="AH147:AH149" si="429">M147/M135*100-100</f>
        <v>1.8927365308715878</v>
      </c>
      <c r="AI147" s="31">
        <f t="shared" ref="AI147:AI149" si="430">N147/N135*100-100</f>
        <v>4.5645838210827776</v>
      </c>
      <c r="AJ147" s="31">
        <f t="shared" ref="AJ147:AJ149" si="431">O147/O135*100-100</f>
        <v>0.62666105480349188</v>
      </c>
      <c r="AK147" s="31">
        <f t="shared" ref="AK147:AK149" si="432">P147/P135*100-100</f>
        <v>3.3193025111534666</v>
      </c>
      <c r="AL147" s="31">
        <f t="shared" ref="AL147:AL149" si="433">Q147/Q135*100-100</f>
        <v>7.8528894986241511</v>
      </c>
      <c r="AM147" s="31">
        <f t="shared" ref="AM147:AM149" si="434">R147/R135*100-100</f>
        <v>3.0646214115784147</v>
      </c>
      <c r="AN147" s="31">
        <f t="shared" ref="AN147:AN149" si="435">S147/S135*100-100</f>
        <v>3.3251541713212021</v>
      </c>
      <c r="AO147" s="31">
        <f t="shared" ref="AO147:AO149" si="436">T147/T135*100-100</f>
        <v>2.8406544555565461</v>
      </c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.75" x14ac:dyDescent="0.25">
      <c r="A148" s="43">
        <v>45505</v>
      </c>
      <c r="B148" s="31">
        <v>122.03928175757981</v>
      </c>
      <c r="C148" s="31">
        <v>66.025788699415173</v>
      </c>
      <c r="D148" s="31">
        <v>137.61581901658653</v>
      </c>
      <c r="E148" s="31">
        <v>140.75095975749841</v>
      </c>
      <c r="F148" s="31">
        <v>161.15932066434661</v>
      </c>
      <c r="G148" s="31">
        <v>150.25618287266971</v>
      </c>
      <c r="H148" s="31">
        <v>133.15323814696413</v>
      </c>
      <c r="I148" s="31">
        <v>154.51190890893935</v>
      </c>
      <c r="J148" s="31">
        <v>143.96119568444806</v>
      </c>
      <c r="K148" s="31">
        <v>212.44902062333767</v>
      </c>
      <c r="L148" s="31">
        <v>156.68606915957437</v>
      </c>
      <c r="M148" s="31">
        <v>145.85087720217123</v>
      </c>
      <c r="N148" s="31">
        <v>155.57213016444931</v>
      </c>
      <c r="O148" s="31">
        <v>136.14771378160725</v>
      </c>
      <c r="P148" s="31">
        <v>127.69416035489263</v>
      </c>
      <c r="Q148" s="31">
        <v>186.86870101243625</v>
      </c>
      <c r="R148" s="31">
        <v>125.29037482856238</v>
      </c>
      <c r="S148" s="31">
        <v>169.93678278800147</v>
      </c>
      <c r="T148" s="31">
        <v>146.66724182188744</v>
      </c>
      <c r="U148" s="23"/>
      <c r="V148" s="43">
        <v>45505</v>
      </c>
      <c r="W148" s="31">
        <f t="shared" si="418"/>
        <v>0.25188383385936675</v>
      </c>
      <c r="X148" s="31">
        <f t="shared" si="419"/>
        <v>0.67389554739787627</v>
      </c>
      <c r="Y148" s="31">
        <f t="shared" si="420"/>
        <v>5.0421871942858871</v>
      </c>
      <c r="Z148" s="31">
        <f t="shared" si="421"/>
        <v>2.6838171448015942</v>
      </c>
      <c r="AA148" s="31">
        <f t="shared" si="422"/>
        <v>1.6093008228453414</v>
      </c>
      <c r="AB148" s="31">
        <f t="shared" si="423"/>
        <v>4.4179556794496193</v>
      </c>
      <c r="AC148" s="31">
        <f t="shared" si="424"/>
        <v>4.0236598143466722</v>
      </c>
      <c r="AD148" s="31">
        <f t="shared" si="425"/>
        <v>5.2115630261757389</v>
      </c>
      <c r="AE148" s="31">
        <f t="shared" si="426"/>
        <v>5.3646421712967935</v>
      </c>
      <c r="AF148" s="31">
        <f t="shared" si="427"/>
        <v>9.8443508289742283</v>
      </c>
      <c r="AG148" s="31">
        <f t="shared" si="428"/>
        <v>4.485975400897189</v>
      </c>
      <c r="AH148" s="31">
        <f t="shared" si="429"/>
        <v>3.9324603148567832</v>
      </c>
      <c r="AI148" s="31">
        <f t="shared" si="430"/>
        <v>5.0284035070027073</v>
      </c>
      <c r="AJ148" s="31">
        <f t="shared" si="431"/>
        <v>0.78106073014309629</v>
      </c>
      <c r="AK148" s="31">
        <f t="shared" si="432"/>
        <v>3.625180955834665</v>
      </c>
      <c r="AL148" s="31">
        <f t="shared" si="433"/>
        <v>4.9609129056046726</v>
      </c>
      <c r="AM148" s="31">
        <f t="shared" si="434"/>
        <v>2.9660462881876697</v>
      </c>
      <c r="AN148" s="31">
        <f t="shared" si="435"/>
        <v>5.1727369398885799</v>
      </c>
      <c r="AO148" s="31">
        <f t="shared" si="436"/>
        <v>3.9563669456056658</v>
      </c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.75" x14ac:dyDescent="0.25">
      <c r="A149" s="43">
        <v>45536</v>
      </c>
      <c r="B149" s="31">
        <v>117.8619319085729</v>
      </c>
      <c r="C149" s="31">
        <v>59.406279138733019</v>
      </c>
      <c r="D149" s="31">
        <v>131.70668060064926</v>
      </c>
      <c r="E149" s="31">
        <v>136.81226543499014</v>
      </c>
      <c r="F149" s="31">
        <v>151.88108174575987</v>
      </c>
      <c r="G149" s="31">
        <v>148.31380705473896</v>
      </c>
      <c r="H149" s="31">
        <v>137.58580024740954</v>
      </c>
      <c r="I149" s="31">
        <v>155.56591809005019</v>
      </c>
      <c r="J149" s="31">
        <v>143.83952309663604</v>
      </c>
      <c r="K149" s="31">
        <v>208.11905713399045</v>
      </c>
      <c r="L149" s="31">
        <v>156.64902947811007</v>
      </c>
      <c r="M149" s="31">
        <v>142.85644798982182</v>
      </c>
      <c r="N149" s="31">
        <v>146.3013868136502</v>
      </c>
      <c r="O149" s="31">
        <v>137.0381719414938</v>
      </c>
      <c r="P149" s="31">
        <v>119.71877635368074</v>
      </c>
      <c r="Q149" s="31">
        <v>184.95160303448426</v>
      </c>
      <c r="R149" s="31">
        <v>129.22861578632322</v>
      </c>
      <c r="S149" s="31">
        <v>170.32931049421521</v>
      </c>
      <c r="T149" s="31">
        <v>143.77704408062033</v>
      </c>
      <c r="U149" s="23"/>
      <c r="V149" s="43">
        <v>45536</v>
      </c>
      <c r="W149" s="31">
        <f t="shared" si="418"/>
        <v>1.0832250338023641</v>
      </c>
      <c r="X149" s="31">
        <f t="shared" si="419"/>
        <v>-4.4886157795980353</v>
      </c>
      <c r="Y149" s="31">
        <f t="shared" si="420"/>
        <v>3.5440009665202155</v>
      </c>
      <c r="Z149" s="31">
        <f t="shared" si="421"/>
        <v>0.17732926954717243</v>
      </c>
      <c r="AA149" s="31">
        <f t="shared" si="422"/>
        <v>0.18677491376261912</v>
      </c>
      <c r="AB149" s="31">
        <f t="shared" si="423"/>
        <v>4.0325170797793675</v>
      </c>
      <c r="AC149" s="31">
        <f t="shared" si="424"/>
        <v>6.2647474475339777</v>
      </c>
      <c r="AD149" s="31">
        <f t="shared" si="425"/>
        <v>5.5233070384761049</v>
      </c>
      <c r="AE149" s="31">
        <f t="shared" si="426"/>
        <v>5.3625090671030478</v>
      </c>
      <c r="AF149" s="31">
        <f t="shared" si="427"/>
        <v>10.365488598548467</v>
      </c>
      <c r="AG149" s="31">
        <f t="shared" si="428"/>
        <v>4.2961605155508664</v>
      </c>
      <c r="AH149" s="31">
        <f t="shared" si="429"/>
        <v>6.3231841268981128</v>
      </c>
      <c r="AI149" s="31">
        <f t="shared" si="430"/>
        <v>0.29725947553257015</v>
      </c>
      <c r="AJ149" s="31">
        <f t="shared" si="431"/>
        <v>1.4223435244237805</v>
      </c>
      <c r="AK149" s="31">
        <f t="shared" si="432"/>
        <v>3.9876733847226546</v>
      </c>
      <c r="AL149" s="31">
        <f t="shared" si="433"/>
        <v>5.0346349595744613</v>
      </c>
      <c r="AM149" s="31">
        <f t="shared" si="434"/>
        <v>3.3997943813777596</v>
      </c>
      <c r="AN149" s="31">
        <f t="shared" si="435"/>
        <v>6.6601165047551092</v>
      </c>
      <c r="AO149" s="31">
        <f t="shared" si="436"/>
        <v>3.7302715993742623</v>
      </c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.75" hidden="1" x14ac:dyDescent="0.25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.75" hidden="1" x14ac:dyDescent="0.25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.75" hidden="1" x14ac:dyDescent="0.25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.75" hidden="1" x14ac:dyDescent="0.25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.75" hidden="1" x14ac:dyDescent="0.25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.75" hidden="1" x14ac:dyDescent="0.25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.75" hidden="1" x14ac:dyDescent="0.25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.75" hidden="1" x14ac:dyDescent="0.25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.75" hidden="1" x14ac:dyDescent="0.25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.75" hidden="1" x14ac:dyDescent="0.25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.75" hidden="1" x14ac:dyDescent="0.25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.75" hidden="1" x14ac:dyDescent="0.25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.75" hidden="1" x14ac:dyDescent="0.25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.75" hidden="1" x14ac:dyDescent="0.25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.75" hidden="1" x14ac:dyDescent="0.25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.75" hidden="1" x14ac:dyDescent="0.25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.75" hidden="1" x14ac:dyDescent="0.25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.75" hidden="1" x14ac:dyDescent="0.25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.75" hidden="1" x14ac:dyDescent="0.25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.75" hidden="1" x14ac:dyDescent="0.25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.75" hidden="1" x14ac:dyDescent="0.25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.75" hidden="1" x14ac:dyDescent="0.25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.75" hidden="1" x14ac:dyDescent="0.25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.75" hidden="1" x14ac:dyDescent="0.25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.75" hidden="1" x14ac:dyDescent="0.25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.75" hidden="1" x14ac:dyDescent="0.25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.75" hidden="1" x14ac:dyDescent="0.25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.75" hidden="1" x14ac:dyDescent="0.25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.75" hidden="1" x14ac:dyDescent="0.25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.75" hidden="1" x14ac:dyDescent="0.25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.75" hidden="1" x14ac:dyDescent="0.25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.75" hidden="1" x14ac:dyDescent="0.25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.75" hidden="1" x14ac:dyDescent="0.25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.75" hidden="1" x14ac:dyDescent="0.25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.75" hidden="1" x14ac:dyDescent="0.25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.75" hidden="1" x14ac:dyDescent="0.25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.75" hidden="1" x14ac:dyDescent="0.25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.75" hidden="1" x14ac:dyDescent="0.25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.75" hidden="1" x14ac:dyDescent="0.25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.75" hidden="1" x14ac:dyDescent="0.25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.75" hidden="1" x14ac:dyDescent="0.25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.75" hidden="1" x14ac:dyDescent="0.25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.75" hidden="1" x14ac:dyDescent="0.25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.75" hidden="1" x14ac:dyDescent="0.25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.75" hidden="1" x14ac:dyDescent="0.25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.75" hidden="1" x14ac:dyDescent="0.25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.75" hidden="1" x14ac:dyDescent="0.25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.75" hidden="1" x14ac:dyDescent="0.25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.75" hidden="1" x14ac:dyDescent="0.25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.75" hidden="1" x14ac:dyDescent="0.25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.75" hidden="1" x14ac:dyDescent="0.25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.75" hidden="1" x14ac:dyDescent="0.25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.75" hidden="1" x14ac:dyDescent="0.25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.75" hidden="1" x14ac:dyDescent="0.25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.75" hidden="1" x14ac:dyDescent="0.25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.75" hidden="1" x14ac:dyDescent="0.25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.75" hidden="1" x14ac:dyDescent="0.25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.75" hidden="1" x14ac:dyDescent="0.25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.75" hidden="1" x14ac:dyDescent="0.25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.75" hidden="1" x14ac:dyDescent="0.25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.75" hidden="1" x14ac:dyDescent="0.25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.75" hidden="1" x14ac:dyDescent="0.25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.75" hidden="1" x14ac:dyDescent="0.25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.75" hidden="1" x14ac:dyDescent="0.25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.75" hidden="1" x14ac:dyDescent="0.25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.75" hidden="1" x14ac:dyDescent="0.25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.75" hidden="1" x14ac:dyDescent="0.25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.75" hidden="1" x14ac:dyDescent="0.25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.75" hidden="1" x14ac:dyDescent="0.25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.75" hidden="1" x14ac:dyDescent="0.25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.75" hidden="1" x14ac:dyDescent="0.25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.75" hidden="1" x14ac:dyDescent="0.25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.75" hidden="1" x14ac:dyDescent="0.25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.75" hidden="1" x14ac:dyDescent="0.25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.75" hidden="1" x14ac:dyDescent="0.25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.75" hidden="1" x14ac:dyDescent="0.25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.75" hidden="1" x14ac:dyDescent="0.25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.75" hidden="1" x14ac:dyDescent="0.25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.75" hidden="1" x14ac:dyDescent="0.25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.75" hidden="1" x14ac:dyDescent="0.25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.75" hidden="1" x14ac:dyDescent="0.25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.75" hidden="1" x14ac:dyDescent="0.25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.75" hidden="1" x14ac:dyDescent="0.25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.75" hidden="1" x14ac:dyDescent="0.25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.75" hidden="1" x14ac:dyDescent="0.25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.75" hidden="1" x14ac:dyDescent="0.25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.75" hidden="1" x14ac:dyDescent="0.25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.75" hidden="1" x14ac:dyDescent="0.25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.75" hidden="1" x14ac:dyDescent="0.25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.75" hidden="1" x14ac:dyDescent="0.25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.75" hidden="1" x14ac:dyDescent="0.25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.75" hidden="1" x14ac:dyDescent="0.25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.75" hidden="1" x14ac:dyDescent="0.25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.75" hidden="1" x14ac:dyDescent="0.25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.75" hidden="1" x14ac:dyDescent="0.25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.75" hidden="1" x14ac:dyDescent="0.25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.75" hidden="1" x14ac:dyDescent="0.25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.75" hidden="1" x14ac:dyDescent="0.25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.75" hidden="1" x14ac:dyDescent="0.25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.75" hidden="1" x14ac:dyDescent="0.25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.75" hidden="1" x14ac:dyDescent="0.25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.75" hidden="1" x14ac:dyDescent="0.25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.75" hidden="1" x14ac:dyDescent="0.25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.75" hidden="1" x14ac:dyDescent="0.25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.75" hidden="1" x14ac:dyDescent="0.25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.75" hidden="1" x14ac:dyDescent="0.25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.75" hidden="1" x14ac:dyDescent="0.25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.75" hidden="1" x14ac:dyDescent="0.25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.75" hidden="1" x14ac:dyDescent="0.25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.75" hidden="1" x14ac:dyDescent="0.25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.75" hidden="1" x14ac:dyDescent="0.25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.75" hidden="1" x14ac:dyDescent="0.25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.75" hidden="1" x14ac:dyDescent="0.25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.75" hidden="1" x14ac:dyDescent="0.25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.75" hidden="1" x14ac:dyDescent="0.25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.75" hidden="1" x14ac:dyDescent="0.25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.75" hidden="1" x14ac:dyDescent="0.25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.75" hidden="1" x14ac:dyDescent="0.25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.75" hidden="1" x14ac:dyDescent="0.25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.75" hidden="1" x14ac:dyDescent="0.25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.75" hidden="1" x14ac:dyDescent="0.25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.75" hidden="1" x14ac:dyDescent="0.25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.75" hidden="1" x14ac:dyDescent="0.25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.75" hidden="1" x14ac:dyDescent="0.25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.75" hidden="1" x14ac:dyDescent="0.25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.75" hidden="1" x14ac:dyDescent="0.25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.75" hidden="1" x14ac:dyDescent="0.25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.75" hidden="1" x14ac:dyDescent="0.25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.75" hidden="1" x14ac:dyDescent="0.25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.75" hidden="1" x14ac:dyDescent="0.25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.75" hidden="1" x14ac:dyDescent="0.25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.75" hidden="1" x14ac:dyDescent="0.25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.75" hidden="1" x14ac:dyDescent="0.25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.75" hidden="1" x14ac:dyDescent="0.25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.75" hidden="1" x14ac:dyDescent="0.25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.75" hidden="1" x14ac:dyDescent="0.25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.75" hidden="1" x14ac:dyDescent="0.25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.75" hidden="1" x14ac:dyDescent="0.25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.75" hidden="1" x14ac:dyDescent="0.25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.75" hidden="1" x14ac:dyDescent="0.25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.75" hidden="1" x14ac:dyDescent="0.25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.75" hidden="1" x14ac:dyDescent="0.25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.75" hidden="1" x14ac:dyDescent="0.25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.75" hidden="1" x14ac:dyDescent="0.25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.75" hidden="1" x14ac:dyDescent="0.25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.75" hidden="1" x14ac:dyDescent="0.25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.75" hidden="1" x14ac:dyDescent="0.25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.75" hidden="1" x14ac:dyDescent="0.25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.75" hidden="1" x14ac:dyDescent="0.25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.75" hidden="1" x14ac:dyDescent="0.25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.75" hidden="1" x14ac:dyDescent="0.25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.75" hidden="1" x14ac:dyDescent="0.25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.75" hidden="1" x14ac:dyDescent="0.25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.75" hidden="1" x14ac:dyDescent="0.25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.75" hidden="1" x14ac:dyDescent="0.25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.75" hidden="1" x14ac:dyDescent="0.25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.75" hidden="1" x14ac:dyDescent="0.25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.75" hidden="1" x14ac:dyDescent="0.25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.75" hidden="1" x14ac:dyDescent="0.25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.75" hidden="1" x14ac:dyDescent="0.25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.75" hidden="1" x14ac:dyDescent="0.25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.75" hidden="1" x14ac:dyDescent="0.25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.75" hidden="1" x14ac:dyDescent="0.25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.75" hidden="1" x14ac:dyDescent="0.25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.75" hidden="1" x14ac:dyDescent="0.25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.75" hidden="1" x14ac:dyDescent="0.25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.75" hidden="1" x14ac:dyDescent="0.25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.75" hidden="1" x14ac:dyDescent="0.25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.75" hidden="1" x14ac:dyDescent="0.25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.75" hidden="1" x14ac:dyDescent="0.25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.75" hidden="1" x14ac:dyDescent="0.25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.75" hidden="1" x14ac:dyDescent="0.25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.75" hidden="1" x14ac:dyDescent="0.25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.75" hidden="1" x14ac:dyDescent="0.25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.75" hidden="1" x14ac:dyDescent="0.25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.75" hidden="1" x14ac:dyDescent="0.25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.75" hidden="1" x14ac:dyDescent="0.25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.75" hidden="1" x14ac:dyDescent="0.25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.75" hidden="1" x14ac:dyDescent="0.25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.75" hidden="1" x14ac:dyDescent="0.25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.75" hidden="1" x14ac:dyDescent="0.25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.75" hidden="1" x14ac:dyDescent="0.25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.75" hidden="1" x14ac:dyDescent="0.25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.75" hidden="1" x14ac:dyDescent="0.25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.75" hidden="1" x14ac:dyDescent="0.25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.75" hidden="1" x14ac:dyDescent="0.25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.75" hidden="1" x14ac:dyDescent="0.25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.75" hidden="1" x14ac:dyDescent="0.25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.75" hidden="1" x14ac:dyDescent="0.25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.75" hidden="1" x14ac:dyDescent="0.25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.75" hidden="1" x14ac:dyDescent="0.25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.75" hidden="1" x14ac:dyDescent="0.25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.75" hidden="1" x14ac:dyDescent="0.25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.75" hidden="1" x14ac:dyDescent="0.25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.75" hidden="1" x14ac:dyDescent="0.25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.75" hidden="1" x14ac:dyDescent="0.25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.75" hidden="1" x14ac:dyDescent="0.25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.75" hidden="1" x14ac:dyDescent="0.25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.75" hidden="1" x14ac:dyDescent="0.25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.75" hidden="1" x14ac:dyDescent="0.25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.75" hidden="1" x14ac:dyDescent="0.25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.75" hidden="1" x14ac:dyDescent="0.25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.75" hidden="1" x14ac:dyDescent="0.25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.75" hidden="1" x14ac:dyDescent="0.25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.75" hidden="1" x14ac:dyDescent="0.25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.75" hidden="1" x14ac:dyDescent="0.25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.75" hidden="1" x14ac:dyDescent="0.25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.75" hidden="1" x14ac:dyDescent="0.25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.75" hidden="1" x14ac:dyDescent="0.25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.75" hidden="1" x14ac:dyDescent="0.25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.75" hidden="1" x14ac:dyDescent="0.25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.75" hidden="1" x14ac:dyDescent="0.25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.75" hidden="1" x14ac:dyDescent="0.25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.75" hidden="1" x14ac:dyDescent="0.25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.75" hidden="1" x14ac:dyDescent="0.25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.75" hidden="1" x14ac:dyDescent="0.25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.75" hidden="1" x14ac:dyDescent="0.25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.75" hidden="1" x14ac:dyDescent="0.25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.75" hidden="1" x14ac:dyDescent="0.25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.75" hidden="1" x14ac:dyDescent="0.25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.75" hidden="1" x14ac:dyDescent="0.25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.75" hidden="1" x14ac:dyDescent="0.25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.75" hidden="1" x14ac:dyDescent="0.25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.75" hidden="1" x14ac:dyDescent="0.25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.75" hidden="1" x14ac:dyDescent="0.25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.75" hidden="1" x14ac:dyDescent="0.25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.75" hidden="1" x14ac:dyDescent="0.25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.75" hidden="1" x14ac:dyDescent="0.25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.75" hidden="1" x14ac:dyDescent="0.25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.75" hidden="1" x14ac:dyDescent="0.25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.75" hidden="1" x14ac:dyDescent="0.25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.75" hidden="1" x14ac:dyDescent="0.25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.75" hidden="1" x14ac:dyDescent="0.25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.75" hidden="1" x14ac:dyDescent="0.25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.75" hidden="1" x14ac:dyDescent="0.25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.75" hidden="1" x14ac:dyDescent="0.25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.75" hidden="1" x14ac:dyDescent="0.25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.75" hidden="1" x14ac:dyDescent="0.25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.75" hidden="1" x14ac:dyDescent="0.25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.75" hidden="1" x14ac:dyDescent="0.25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.75" hidden="1" x14ac:dyDescent="0.25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.75" hidden="1" x14ac:dyDescent="0.25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.75" hidden="1" x14ac:dyDescent="0.25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.75" hidden="1" x14ac:dyDescent="0.25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.75" hidden="1" x14ac:dyDescent="0.25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.75" hidden="1" x14ac:dyDescent="0.25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.75" hidden="1" x14ac:dyDescent="0.25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.75" hidden="1" x14ac:dyDescent="0.25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.75" hidden="1" x14ac:dyDescent="0.25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.75" hidden="1" x14ac:dyDescent="0.25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.75" hidden="1" x14ac:dyDescent="0.25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.75" hidden="1" x14ac:dyDescent="0.25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.75" hidden="1" x14ac:dyDescent="0.25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.75" hidden="1" x14ac:dyDescent="0.25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.75" hidden="1" x14ac:dyDescent="0.25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.75" hidden="1" x14ac:dyDescent="0.25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.75" hidden="1" x14ac:dyDescent="0.25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.75" hidden="1" x14ac:dyDescent="0.25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.75" hidden="1" x14ac:dyDescent="0.25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.75" hidden="1" x14ac:dyDescent="0.25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.75" hidden="1" x14ac:dyDescent="0.25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.75" hidden="1" x14ac:dyDescent="0.25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.75" hidden="1" x14ac:dyDescent="0.25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.75" hidden="1" x14ac:dyDescent="0.25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.75" hidden="1" x14ac:dyDescent="0.25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.75" hidden="1" x14ac:dyDescent="0.25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.75" hidden="1" x14ac:dyDescent="0.25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.75" hidden="1" x14ac:dyDescent="0.25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.75" hidden="1" x14ac:dyDescent="0.25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.75" hidden="1" x14ac:dyDescent="0.25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.75" hidden="1" x14ac:dyDescent="0.25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.75" hidden="1" x14ac:dyDescent="0.25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.75" hidden="1" x14ac:dyDescent="0.25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.75" hidden="1" x14ac:dyDescent="0.25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.75" hidden="1" x14ac:dyDescent="0.25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.75" hidden="1" x14ac:dyDescent="0.25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.75" hidden="1" x14ac:dyDescent="0.25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.75" hidden="1" x14ac:dyDescent="0.25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.75" hidden="1" x14ac:dyDescent="0.25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.75" hidden="1" x14ac:dyDescent="0.25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.75" hidden="1" x14ac:dyDescent="0.25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.75" hidden="1" x14ac:dyDescent="0.25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.75" hidden="1" x14ac:dyDescent="0.25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.75" hidden="1" x14ac:dyDescent="0.25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.75" hidden="1" x14ac:dyDescent="0.25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.75" hidden="1" x14ac:dyDescent="0.25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.75" hidden="1" x14ac:dyDescent="0.25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.75" hidden="1" x14ac:dyDescent="0.25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.75" hidden="1" x14ac:dyDescent="0.25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.75" hidden="1" x14ac:dyDescent="0.25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.75" hidden="1" x14ac:dyDescent="0.25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4.25" x14ac:dyDescent="0.2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.75" x14ac:dyDescent="0.2">
      <c r="A443" s="24" t="s">
        <v>29</v>
      </c>
      <c r="V443" s="24" t="s">
        <v>29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Carlos Alejandro Gramajo Cintora</cp:lastModifiedBy>
  <cp:lastPrinted>2019-03-07T17:16:41Z</cp:lastPrinted>
  <dcterms:created xsi:type="dcterms:W3CDTF">2012-01-31T14:51:01Z</dcterms:created>
  <dcterms:modified xsi:type="dcterms:W3CDTF">2025-02-03T16:08:45Z</dcterms:modified>
</cp:coreProperties>
</file>