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2160" windowWidth="15600" windowHeight="6150" tabRatio="505"/>
  </bookViews>
  <sheets>
    <sheet name="Índice " sheetId="27" r:id="rId1"/>
    <sheet name="C.1" sheetId="9" r:id="rId2"/>
    <sheet name="C.2" sheetId="24" r:id="rId3"/>
    <sheet name="G.1" sheetId="26" r:id="rId4"/>
  </sheets>
  <externalReferences>
    <externalReference r:id="rId5"/>
    <externalReference r:id="rId6"/>
  </externalReferences>
  <definedNames>
    <definedName name="__123Graph_A" hidden="1">'[1]Prod. Agrícolas de Exportación'!#REF!</definedName>
    <definedName name="__123Graph_B" hidden="1">'[1]Prod. Agrícolas de Exportación'!#REF!</definedName>
    <definedName name="_xlnm.Print_Area" localSheetId="1">C.1!$A$1:$G$442</definedName>
    <definedName name="_xlnm.Print_Area" localSheetId="2">C.2!#REF!,C.2!#REF!,C.2!$V$1:$AO$224,C.2!$A$1:$T$224</definedName>
    <definedName name="_xlnm.Print_Area" localSheetId="0">'Índice '!$B$2:$C$22</definedName>
    <definedName name="Fechacomponentes" localSheetId="0">OFFSET(#REF!,0,0,COUNT(#REF!))</definedName>
    <definedName name="Fechacomponentes">OFFSET(#REF!,0,0,COUNT(#REF!))</definedName>
    <definedName name="Original" localSheetId="0">OFFSET('[2]1.0'!$C$22,0,0,COUNT('[2]1.0'!$C$22:$C$442))</definedName>
    <definedName name="Original">OFFSET(C.1!$C$57,0,0,COUNT(C.1!$C$57:$C$441))</definedName>
    <definedName name="OriginalComponentes" localSheetId="0">OFFSET(#REF!,0,0,COUNT(#REF!))</definedName>
    <definedName name="OriginalComponentes">OFFSET(#REF!,0,0,COUNT(#REF!))</definedName>
    <definedName name="TCcomponentes" localSheetId="0">OFFSET(#REF!,0,0,COUNT(#REF!))</definedName>
    <definedName name="TCcomponentes">OFFSET(#REF!,0,0,COUNT(#REF!))</definedName>
    <definedName name="Tendencia" localSheetId="0">OFFSET('[2]1.0'!$E$22,0,0,COUNT('[2]1.0'!$E$22:$E$442))</definedName>
    <definedName name="Tendencia">OFFSET(C.1!$E$57,0,0,COUNT(C.1!$E$57:$E$441))</definedName>
    <definedName name="Varoriginalcompon" localSheetId="0">OFFSET(#REF!,0,0,COUNT(#REF!))</definedName>
    <definedName name="Varoriginalcompon">OFFSET(#REF!,0,0,COUNT(#REF!))</definedName>
    <definedName name="VarTCcompon" localSheetId="0">OFFSET(#REF!,0,0,COUNT(#REF!))</definedName>
    <definedName name="VarTCcompon">OFFSET(#REF!,0,0,COUNT(#REF!))</definedName>
  </definedNames>
  <calcPr calcId="145621"/>
</workbook>
</file>

<file path=xl/calcChain.xml><?xml version="1.0" encoding="utf-8"?>
<calcChain xmlns="http://schemas.openxmlformats.org/spreadsheetml/2006/main">
  <c r="AO104" i="24" l="1"/>
  <c r="AN104" i="24"/>
  <c r="AM104" i="24"/>
  <c r="AL104" i="24"/>
  <c r="AK104" i="24"/>
  <c r="AJ104" i="24"/>
  <c r="AI104" i="24"/>
  <c r="AH104" i="24"/>
  <c r="AG104" i="24"/>
  <c r="AF104" i="24"/>
  <c r="AE104" i="24"/>
  <c r="AD104" i="24"/>
  <c r="AC104" i="24"/>
  <c r="AB104" i="24"/>
  <c r="AA104" i="24"/>
  <c r="Z104" i="24"/>
  <c r="Y104" i="24"/>
  <c r="X104" i="24"/>
  <c r="W104" i="24"/>
  <c r="AO103" i="24"/>
  <c r="AN103" i="24"/>
  <c r="AM103" i="24"/>
  <c r="AL103" i="24"/>
  <c r="AK103" i="24"/>
  <c r="AJ103" i="24"/>
  <c r="AI103" i="24"/>
  <c r="AH103" i="24"/>
  <c r="AG103" i="24"/>
  <c r="AF103" i="24"/>
  <c r="AE103" i="24"/>
  <c r="AD103" i="24"/>
  <c r="AC103" i="24"/>
  <c r="AB103" i="24"/>
  <c r="AA103" i="24"/>
  <c r="Z103" i="24"/>
  <c r="Y103" i="24"/>
  <c r="X103" i="24"/>
  <c r="W103" i="24"/>
  <c r="AO102" i="24"/>
  <c r="AN102" i="24"/>
  <c r="AM102" i="24"/>
  <c r="AL102" i="24"/>
  <c r="AK102" i="24"/>
  <c r="AJ102" i="24"/>
  <c r="AI102" i="24"/>
  <c r="AH102" i="24"/>
  <c r="AG102" i="24"/>
  <c r="AF102" i="24"/>
  <c r="AE102" i="24"/>
  <c r="AD102" i="24"/>
  <c r="AC102" i="24"/>
  <c r="AB102" i="24"/>
  <c r="AA102" i="24"/>
  <c r="Z102" i="24"/>
  <c r="Y102" i="24"/>
  <c r="X102" i="24"/>
  <c r="W102" i="24"/>
  <c r="AO101" i="24" l="1"/>
  <c r="AN101" i="24"/>
  <c r="AM101" i="24"/>
  <c r="AL101" i="24"/>
  <c r="AK101" i="24"/>
  <c r="AJ101" i="24"/>
  <c r="AI101" i="24"/>
  <c r="AH101" i="24"/>
  <c r="AG101" i="24"/>
  <c r="AF101" i="24"/>
  <c r="AE101" i="24"/>
  <c r="AD101" i="24"/>
  <c r="AC101" i="24"/>
  <c r="AB101" i="24"/>
  <c r="AA101" i="24"/>
  <c r="Z101" i="24"/>
  <c r="Y101" i="24"/>
  <c r="X101" i="24"/>
  <c r="W101" i="24"/>
  <c r="AO100" i="24"/>
  <c r="AN100" i="24"/>
  <c r="AM100" i="24"/>
  <c r="AL100" i="24"/>
  <c r="AK100" i="24"/>
  <c r="AJ100" i="24"/>
  <c r="AI100" i="24"/>
  <c r="AH100" i="24"/>
  <c r="AG100" i="24"/>
  <c r="AF100" i="24"/>
  <c r="AE100" i="24"/>
  <c r="AD100" i="24"/>
  <c r="AC100" i="24"/>
  <c r="AB100" i="24"/>
  <c r="AA100" i="24"/>
  <c r="Z100" i="24"/>
  <c r="Y100" i="24"/>
  <c r="X100" i="24"/>
  <c r="W100" i="24"/>
  <c r="AO99" i="24"/>
  <c r="AN99" i="24"/>
  <c r="AM99" i="24"/>
  <c r="AL99" i="24"/>
  <c r="AK99" i="24"/>
  <c r="AJ99" i="24"/>
  <c r="AI99" i="24"/>
  <c r="AH99" i="24"/>
  <c r="AG99" i="24"/>
  <c r="AF99" i="24"/>
  <c r="AE99" i="24"/>
  <c r="AD99" i="24"/>
  <c r="AC99" i="24"/>
  <c r="AB99" i="24"/>
  <c r="AA99" i="24"/>
  <c r="Z99" i="24"/>
  <c r="Y99" i="24"/>
  <c r="X99" i="24"/>
  <c r="W99" i="24"/>
  <c r="AO98" i="24" l="1"/>
  <c r="AN98" i="24"/>
  <c r="AM98" i="24"/>
  <c r="AL98" i="24"/>
  <c r="AK98" i="24"/>
  <c r="AJ98" i="24"/>
  <c r="AI98" i="24"/>
  <c r="AH98" i="24"/>
  <c r="AG98" i="24"/>
  <c r="AF98" i="24"/>
  <c r="AE98" i="24"/>
  <c r="AD98" i="24"/>
  <c r="AC98" i="24"/>
  <c r="AB98" i="24"/>
  <c r="AA98" i="24"/>
  <c r="Z98" i="24"/>
  <c r="Y98" i="24"/>
  <c r="X98" i="24"/>
  <c r="W98" i="24"/>
  <c r="AO97" i="24"/>
  <c r="AN97" i="24"/>
  <c r="AM97" i="24"/>
  <c r="AL97" i="24"/>
  <c r="AK97" i="24"/>
  <c r="AJ97" i="24"/>
  <c r="AI97" i="24"/>
  <c r="AH97" i="24"/>
  <c r="AG97" i="24"/>
  <c r="AF97" i="24"/>
  <c r="AE97" i="24"/>
  <c r="AD97" i="24"/>
  <c r="AC97" i="24"/>
  <c r="AB97" i="24"/>
  <c r="AA97" i="24"/>
  <c r="Z97" i="24"/>
  <c r="Y97" i="24"/>
  <c r="X97" i="24"/>
  <c r="W97" i="24"/>
  <c r="AO96" i="24"/>
  <c r="AN96" i="24"/>
  <c r="AM96" i="24"/>
  <c r="AL96" i="24"/>
  <c r="AK96" i="24"/>
  <c r="AJ96" i="24"/>
  <c r="AI96" i="24"/>
  <c r="AH96" i="24"/>
  <c r="AG96" i="24"/>
  <c r="AF96" i="24"/>
  <c r="AE96" i="24"/>
  <c r="AD96" i="24"/>
  <c r="AC96" i="24"/>
  <c r="AB96" i="24"/>
  <c r="AA96" i="24"/>
  <c r="Z96" i="24"/>
  <c r="Y96" i="24"/>
  <c r="X96" i="24"/>
  <c r="W96" i="24"/>
  <c r="AO95" i="24" l="1"/>
  <c r="AN95" i="24"/>
  <c r="AM95" i="24"/>
  <c r="AL95" i="24"/>
  <c r="AK95" i="24"/>
  <c r="AJ95" i="24"/>
  <c r="AI95" i="24"/>
  <c r="AH95" i="24"/>
  <c r="AG95" i="24"/>
  <c r="AF95" i="24"/>
  <c r="AE95" i="24"/>
  <c r="AD95" i="24"/>
  <c r="AC95" i="24"/>
  <c r="AB95" i="24"/>
  <c r="AA95" i="24"/>
  <c r="Z95" i="24"/>
  <c r="Y95" i="24"/>
  <c r="X95" i="24"/>
  <c r="W95" i="24"/>
  <c r="AO94" i="24"/>
  <c r="AN94" i="24"/>
  <c r="AM94" i="24"/>
  <c r="AL94" i="24"/>
  <c r="AK94" i="24"/>
  <c r="AJ94" i="24"/>
  <c r="AI94" i="24"/>
  <c r="AH94" i="24"/>
  <c r="AG94" i="24"/>
  <c r="AF94" i="24"/>
  <c r="AE94" i="24"/>
  <c r="AD94" i="24"/>
  <c r="AC94" i="24"/>
  <c r="AB94" i="24"/>
  <c r="AA94" i="24"/>
  <c r="Z94" i="24"/>
  <c r="Y94" i="24"/>
  <c r="X94" i="24"/>
  <c r="W94" i="24"/>
  <c r="AO93" i="24"/>
  <c r="AN93" i="24"/>
  <c r="AM93" i="24"/>
  <c r="AL93" i="24"/>
  <c r="AK93" i="24"/>
  <c r="AJ93" i="24"/>
  <c r="AI93" i="24"/>
  <c r="AH93" i="24"/>
  <c r="AG93" i="24"/>
  <c r="AF93" i="24"/>
  <c r="AE93" i="24"/>
  <c r="AD93" i="24"/>
  <c r="AC93" i="24"/>
  <c r="AB93" i="24"/>
  <c r="AA93" i="24"/>
  <c r="Z93" i="24"/>
  <c r="Y93" i="24"/>
  <c r="X93" i="24"/>
  <c r="W93" i="24"/>
  <c r="AO92" i="24" l="1"/>
  <c r="AN92" i="24"/>
  <c r="AM92" i="24"/>
  <c r="AL92" i="24"/>
  <c r="AK92" i="24"/>
  <c r="AJ92" i="24"/>
  <c r="AI92" i="24"/>
  <c r="AH92" i="24"/>
  <c r="AG92" i="24"/>
  <c r="AF92" i="24"/>
  <c r="AE92" i="24"/>
  <c r="AD92" i="24"/>
  <c r="AC92" i="24"/>
  <c r="AB92" i="24"/>
  <c r="AA92" i="24"/>
  <c r="Z92" i="24"/>
  <c r="Y92" i="24"/>
  <c r="X92" i="24"/>
  <c r="W92" i="24"/>
  <c r="AO91" i="24"/>
  <c r="AN91" i="24"/>
  <c r="AM91" i="24"/>
  <c r="AL91" i="24"/>
  <c r="AK91" i="24"/>
  <c r="AJ91" i="24"/>
  <c r="AI91" i="24"/>
  <c r="AH91" i="24"/>
  <c r="AG91" i="24"/>
  <c r="AF91" i="24"/>
  <c r="AE91" i="24"/>
  <c r="AD91" i="24"/>
  <c r="AC91" i="24"/>
  <c r="AB91" i="24"/>
  <c r="AA91" i="24"/>
  <c r="Z91" i="24"/>
  <c r="Y91" i="24"/>
  <c r="X91" i="24"/>
  <c r="W91" i="24"/>
  <c r="AO90" i="24"/>
  <c r="AN90" i="24"/>
  <c r="AM90" i="24"/>
  <c r="AL90" i="24"/>
  <c r="AK90" i="24"/>
  <c r="AJ90" i="24"/>
  <c r="AI90" i="24"/>
  <c r="AH90" i="24"/>
  <c r="AG90" i="24"/>
  <c r="AF90" i="24"/>
  <c r="AE90" i="24"/>
  <c r="AD90" i="24"/>
  <c r="AC90" i="24"/>
  <c r="AB90" i="24"/>
  <c r="AA90" i="24"/>
  <c r="Z90" i="24"/>
  <c r="Y90" i="24"/>
  <c r="X90" i="24"/>
  <c r="W90" i="24"/>
  <c r="E104" i="9" l="1"/>
  <c r="E103" i="9"/>
  <c r="E102" i="9"/>
  <c r="E101" i="9"/>
  <c r="E100" i="9"/>
  <c r="E99" i="9"/>
  <c r="E98" i="9"/>
  <c r="E97" i="9"/>
  <c r="E96" i="9"/>
  <c r="E95" i="9"/>
  <c r="E94" i="9"/>
  <c r="E93" i="9"/>
  <c r="C104" i="9"/>
  <c r="C103" i="9"/>
  <c r="C102" i="9"/>
  <c r="C101" i="9"/>
  <c r="C100" i="9"/>
  <c r="C99" i="9"/>
  <c r="C98" i="9"/>
  <c r="C97" i="9"/>
  <c r="C96" i="9"/>
  <c r="C95" i="9"/>
  <c r="C94" i="9"/>
  <c r="C93" i="9"/>
  <c r="E91" i="9" l="1"/>
  <c r="E90" i="9"/>
  <c r="E89" i="9"/>
  <c r="E88" i="9"/>
  <c r="E87" i="9"/>
  <c r="E86" i="9"/>
  <c r="E85" i="9"/>
  <c r="E84" i="9"/>
  <c r="E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E69" i="9"/>
  <c r="E68" i="9"/>
  <c r="E67" i="9"/>
  <c r="E66" i="9"/>
  <c r="E65" i="9"/>
  <c r="E64" i="9"/>
  <c r="E63" i="9"/>
  <c r="E62" i="9"/>
  <c r="E61" i="9"/>
  <c r="E60" i="9"/>
  <c r="E59" i="9"/>
  <c r="E58" i="9"/>
  <c r="E57" i="9"/>
  <c r="E56" i="9"/>
  <c r="E55" i="9"/>
  <c r="E54" i="9"/>
  <c r="E53" i="9"/>
  <c r="E52" i="9"/>
  <c r="E51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AO89" i="24" l="1"/>
  <c r="AN89" i="24"/>
  <c r="AM89" i="24"/>
  <c r="AL89" i="24"/>
  <c r="AK89" i="24"/>
  <c r="AJ89" i="24"/>
  <c r="AI89" i="24"/>
  <c r="AH89" i="24"/>
  <c r="AG89" i="24"/>
  <c r="AF89" i="24"/>
  <c r="AE89" i="24"/>
  <c r="AD89" i="24"/>
  <c r="AC89" i="24"/>
  <c r="AB89" i="24"/>
  <c r="AA89" i="24"/>
  <c r="Z89" i="24"/>
  <c r="Y89" i="24"/>
  <c r="X89" i="24"/>
  <c r="W89" i="24"/>
  <c r="AO88" i="24"/>
  <c r="AN88" i="24"/>
  <c r="AM88" i="24"/>
  <c r="AL88" i="24"/>
  <c r="AK88" i="24"/>
  <c r="AJ88" i="24"/>
  <c r="AI88" i="24"/>
  <c r="AH88" i="24"/>
  <c r="AG88" i="24"/>
  <c r="AF88" i="24"/>
  <c r="AE88" i="24"/>
  <c r="AD88" i="24"/>
  <c r="AC88" i="24"/>
  <c r="AB88" i="24"/>
  <c r="AA88" i="24"/>
  <c r="Z88" i="24"/>
  <c r="Y88" i="24"/>
  <c r="X88" i="24"/>
  <c r="W88" i="24"/>
  <c r="AO87" i="24"/>
  <c r="AN87" i="24"/>
  <c r="AM87" i="24"/>
  <c r="AL87" i="24"/>
  <c r="AK87" i="24"/>
  <c r="AJ87" i="24"/>
  <c r="AI87" i="24"/>
  <c r="AH87" i="24"/>
  <c r="AG87" i="24"/>
  <c r="AF87" i="24"/>
  <c r="AE87" i="24"/>
  <c r="AD87" i="24"/>
  <c r="AC87" i="24"/>
  <c r="AB87" i="24"/>
  <c r="AA87" i="24"/>
  <c r="Z87" i="24"/>
  <c r="Y87" i="24"/>
  <c r="X87" i="24"/>
  <c r="W87" i="24"/>
  <c r="AO86" i="24" l="1"/>
  <c r="AN86" i="24"/>
  <c r="AM86" i="24"/>
  <c r="AL86" i="24"/>
  <c r="AK86" i="24"/>
  <c r="AJ86" i="24"/>
  <c r="AI86" i="24"/>
  <c r="AH86" i="24"/>
  <c r="AG86" i="24"/>
  <c r="AF86" i="24"/>
  <c r="AE86" i="24"/>
  <c r="AD86" i="24"/>
  <c r="AC86" i="24"/>
  <c r="AB86" i="24"/>
  <c r="AA86" i="24"/>
  <c r="Z86" i="24"/>
  <c r="Y86" i="24"/>
  <c r="X86" i="24"/>
  <c r="W86" i="24"/>
  <c r="AO85" i="24"/>
  <c r="AN85" i="24"/>
  <c r="AM85" i="24"/>
  <c r="AL85" i="24"/>
  <c r="AK85" i="24"/>
  <c r="AJ85" i="24"/>
  <c r="AI85" i="24"/>
  <c r="AH85" i="24"/>
  <c r="AG85" i="24"/>
  <c r="AF85" i="24"/>
  <c r="AE85" i="24"/>
  <c r="AD85" i="24"/>
  <c r="AC85" i="24"/>
  <c r="AB85" i="24"/>
  <c r="AA85" i="24"/>
  <c r="Z85" i="24"/>
  <c r="Y85" i="24"/>
  <c r="X85" i="24"/>
  <c r="W85" i="24"/>
  <c r="AO84" i="24"/>
  <c r="AN84" i="24"/>
  <c r="AM84" i="24"/>
  <c r="AL84" i="24"/>
  <c r="AK84" i="24"/>
  <c r="AJ84" i="24"/>
  <c r="AI84" i="24"/>
  <c r="AH84" i="24"/>
  <c r="AG84" i="24"/>
  <c r="AF84" i="24"/>
  <c r="AE84" i="24"/>
  <c r="AD84" i="24"/>
  <c r="AC84" i="24"/>
  <c r="AB84" i="24"/>
  <c r="AA84" i="24"/>
  <c r="Z84" i="24"/>
  <c r="Y84" i="24"/>
  <c r="X84" i="24"/>
  <c r="W84" i="24"/>
  <c r="AO83" i="24"/>
  <c r="AN83" i="24"/>
  <c r="AM83" i="24"/>
  <c r="AL83" i="24"/>
  <c r="AK83" i="24"/>
  <c r="AJ83" i="24"/>
  <c r="AI83" i="24"/>
  <c r="AH83" i="24"/>
  <c r="AG83" i="24"/>
  <c r="AF83" i="24"/>
  <c r="AE83" i="24"/>
  <c r="AD83" i="24"/>
  <c r="AC83" i="24"/>
  <c r="AB83" i="24"/>
  <c r="AA83" i="24"/>
  <c r="Z83" i="24"/>
  <c r="Y83" i="24"/>
  <c r="X83" i="24"/>
  <c r="W83" i="24"/>
  <c r="AO82" i="24"/>
  <c r="AN82" i="24"/>
  <c r="AM82" i="24"/>
  <c r="AL82" i="24"/>
  <c r="AK82" i="24"/>
  <c r="AJ82" i="24"/>
  <c r="AI82" i="24"/>
  <c r="AH82" i="24"/>
  <c r="AG82" i="24"/>
  <c r="AF82" i="24"/>
  <c r="AE82" i="24"/>
  <c r="AD82" i="24"/>
  <c r="AC82" i="24"/>
  <c r="AB82" i="24"/>
  <c r="AA82" i="24"/>
  <c r="Z82" i="24"/>
  <c r="Y82" i="24"/>
  <c r="X82" i="24"/>
  <c r="W82" i="24"/>
  <c r="AO81" i="24"/>
  <c r="AN81" i="24"/>
  <c r="AM81" i="24"/>
  <c r="AL81" i="24"/>
  <c r="AK81" i="24"/>
  <c r="AJ81" i="24"/>
  <c r="AI81" i="24"/>
  <c r="AH81" i="24"/>
  <c r="AG81" i="24"/>
  <c r="AF81" i="24"/>
  <c r="AE81" i="24"/>
  <c r="AD81" i="24"/>
  <c r="AC81" i="24"/>
  <c r="AB81" i="24"/>
  <c r="AA81" i="24"/>
  <c r="Z81" i="24"/>
  <c r="Y81" i="24"/>
  <c r="X81" i="24"/>
  <c r="W81" i="24"/>
  <c r="AO80" i="24"/>
  <c r="AN80" i="24"/>
  <c r="AM80" i="24"/>
  <c r="AL80" i="24"/>
  <c r="AK80" i="24"/>
  <c r="AJ80" i="24"/>
  <c r="AI80" i="24"/>
  <c r="AH80" i="24"/>
  <c r="AG80" i="24"/>
  <c r="AF80" i="24"/>
  <c r="AE80" i="24"/>
  <c r="AD80" i="24"/>
  <c r="AC80" i="24"/>
  <c r="AB80" i="24"/>
  <c r="AA80" i="24"/>
  <c r="Z80" i="24"/>
  <c r="Y80" i="24"/>
  <c r="X80" i="24"/>
  <c r="W80" i="24"/>
  <c r="AO79" i="24"/>
  <c r="AN79" i="24"/>
  <c r="AM79" i="24"/>
  <c r="AL79" i="24"/>
  <c r="AK79" i="24"/>
  <c r="AJ79" i="24"/>
  <c r="AI79" i="24"/>
  <c r="AH79" i="24"/>
  <c r="AG79" i="24"/>
  <c r="AF79" i="24"/>
  <c r="AE79" i="24"/>
  <c r="AD79" i="24"/>
  <c r="AC79" i="24"/>
  <c r="AB79" i="24"/>
  <c r="AA79" i="24"/>
  <c r="Z79" i="24"/>
  <c r="Y79" i="24"/>
  <c r="X79" i="24"/>
  <c r="W79" i="24"/>
  <c r="AO78" i="24"/>
  <c r="AN78" i="24"/>
  <c r="AM78" i="24"/>
  <c r="AL78" i="24"/>
  <c r="AK78" i="24"/>
  <c r="AJ78" i="24"/>
  <c r="AI78" i="24"/>
  <c r="AH78" i="24"/>
  <c r="AG78" i="24"/>
  <c r="AF78" i="24"/>
  <c r="AE78" i="24"/>
  <c r="AD78" i="24"/>
  <c r="AC78" i="24"/>
  <c r="AB78" i="24"/>
  <c r="AA78" i="24"/>
  <c r="Z78" i="24"/>
  <c r="Y78" i="24"/>
  <c r="X78" i="24"/>
  <c r="W78" i="24"/>
  <c r="AO77" i="24"/>
  <c r="AN77" i="24"/>
  <c r="AM77" i="24"/>
  <c r="AL77" i="24"/>
  <c r="AK77" i="24"/>
  <c r="AJ77" i="24"/>
  <c r="AI77" i="24"/>
  <c r="AH77" i="24"/>
  <c r="AG77" i="24"/>
  <c r="AF77" i="24"/>
  <c r="AE77" i="24"/>
  <c r="AD77" i="24"/>
  <c r="AC77" i="24"/>
  <c r="AB77" i="24"/>
  <c r="AA77" i="24"/>
  <c r="Z77" i="24"/>
  <c r="Y77" i="24"/>
  <c r="X77" i="24"/>
  <c r="W77" i="24"/>
  <c r="AO76" i="24"/>
  <c r="AN76" i="24"/>
  <c r="AM76" i="24"/>
  <c r="AL76" i="24"/>
  <c r="AK76" i="24"/>
  <c r="AJ76" i="24"/>
  <c r="AI76" i="24"/>
  <c r="AH76" i="24"/>
  <c r="AG76" i="24"/>
  <c r="AF76" i="24"/>
  <c r="AE76" i="24"/>
  <c r="AD76" i="24"/>
  <c r="AC76" i="24"/>
  <c r="AB76" i="24"/>
  <c r="AA76" i="24"/>
  <c r="Z76" i="24"/>
  <c r="Y76" i="24"/>
  <c r="X76" i="24"/>
  <c r="W76" i="24"/>
  <c r="AO75" i="24"/>
  <c r="AN75" i="24"/>
  <c r="AM75" i="24"/>
  <c r="AL75" i="24"/>
  <c r="AK75" i="24"/>
  <c r="AJ75" i="24"/>
  <c r="AI75" i="24"/>
  <c r="AH75" i="24"/>
  <c r="AG75" i="24"/>
  <c r="AF75" i="24"/>
  <c r="AE75" i="24"/>
  <c r="AD75" i="24"/>
  <c r="AC75" i="24"/>
  <c r="AB75" i="24"/>
  <c r="AA75" i="24"/>
  <c r="Z75" i="24"/>
  <c r="Y75" i="24"/>
  <c r="X75" i="24"/>
  <c r="W75" i="24"/>
  <c r="AO74" i="24"/>
  <c r="AN74" i="24"/>
  <c r="AM74" i="24"/>
  <c r="AL74" i="24"/>
  <c r="AK74" i="24"/>
  <c r="AJ74" i="24"/>
  <c r="AI74" i="24"/>
  <c r="AH74" i="24"/>
  <c r="AG74" i="24"/>
  <c r="AF74" i="24"/>
  <c r="AE74" i="24"/>
  <c r="AD74" i="24"/>
  <c r="AC74" i="24"/>
  <c r="AB74" i="24"/>
  <c r="AA74" i="24"/>
  <c r="Z74" i="24"/>
  <c r="Y74" i="24"/>
  <c r="X74" i="24"/>
  <c r="W74" i="24"/>
  <c r="AO73" i="24"/>
  <c r="AN73" i="24"/>
  <c r="AM73" i="24"/>
  <c r="AL73" i="24"/>
  <c r="AK73" i="24"/>
  <c r="AJ73" i="24"/>
  <c r="AI73" i="24"/>
  <c r="AH73" i="24"/>
  <c r="AG73" i="24"/>
  <c r="AF73" i="24"/>
  <c r="AE73" i="24"/>
  <c r="AD73" i="24"/>
  <c r="AC73" i="24"/>
  <c r="AB73" i="24"/>
  <c r="AA73" i="24"/>
  <c r="Z73" i="24"/>
  <c r="Y73" i="24"/>
  <c r="X73" i="24"/>
  <c r="W73" i="24"/>
  <c r="AO72" i="24"/>
  <c r="AN72" i="24"/>
  <c r="AM72" i="24"/>
  <c r="AL72" i="24"/>
  <c r="AK72" i="24"/>
  <c r="AJ72" i="24"/>
  <c r="AI72" i="24"/>
  <c r="AH72" i="24"/>
  <c r="AG72" i="24"/>
  <c r="AF72" i="24"/>
  <c r="AE72" i="24"/>
  <c r="AD72" i="24"/>
  <c r="AC72" i="24"/>
  <c r="AB72" i="24"/>
  <c r="AA72" i="24"/>
  <c r="Z72" i="24"/>
  <c r="Y72" i="24"/>
  <c r="X72" i="24"/>
  <c r="W72" i="24"/>
  <c r="AO71" i="24"/>
  <c r="AN71" i="24"/>
  <c r="AM71" i="24"/>
  <c r="AL71" i="24"/>
  <c r="AK71" i="24"/>
  <c r="AJ71" i="24"/>
  <c r="AI71" i="24"/>
  <c r="AH71" i="24"/>
  <c r="AG71" i="24"/>
  <c r="AF71" i="24"/>
  <c r="AE71" i="24"/>
  <c r="AD71" i="24"/>
  <c r="AC71" i="24"/>
  <c r="AB71" i="24"/>
  <c r="AA71" i="24"/>
  <c r="Z71" i="24"/>
  <c r="Y71" i="24"/>
  <c r="X71" i="24"/>
  <c r="W71" i="24"/>
  <c r="AO70" i="24"/>
  <c r="AN70" i="24"/>
  <c r="AM70" i="24"/>
  <c r="AL70" i="24"/>
  <c r="AK70" i="24"/>
  <c r="AJ70" i="24"/>
  <c r="AI70" i="24"/>
  <c r="AH70" i="24"/>
  <c r="AG70" i="24"/>
  <c r="AF70" i="24"/>
  <c r="AE70" i="24"/>
  <c r="AD70" i="24"/>
  <c r="AC70" i="24"/>
  <c r="AB70" i="24"/>
  <c r="AA70" i="24"/>
  <c r="Z70" i="24"/>
  <c r="Y70" i="24"/>
  <c r="X70" i="24"/>
  <c r="W70" i="24"/>
  <c r="AO69" i="24"/>
  <c r="AN69" i="24"/>
  <c r="AM69" i="24"/>
  <c r="AL69" i="24"/>
  <c r="AK69" i="24"/>
  <c r="AJ69" i="24"/>
  <c r="AI69" i="24"/>
  <c r="AH69" i="24"/>
  <c r="AG69" i="24"/>
  <c r="AF69" i="24"/>
  <c r="AE69" i="24"/>
  <c r="AD69" i="24"/>
  <c r="AC69" i="24"/>
  <c r="AB69" i="24"/>
  <c r="AA69" i="24"/>
  <c r="Z69" i="24"/>
  <c r="Y69" i="24"/>
  <c r="X69" i="24"/>
  <c r="W69" i="24"/>
  <c r="AO68" i="24"/>
  <c r="AN68" i="24"/>
  <c r="AM68" i="24"/>
  <c r="AL68" i="24"/>
  <c r="AK68" i="24"/>
  <c r="AJ68" i="24"/>
  <c r="AI68" i="24"/>
  <c r="AH68" i="24"/>
  <c r="AG68" i="24"/>
  <c r="AF68" i="24"/>
  <c r="AE68" i="24"/>
  <c r="AD68" i="24"/>
  <c r="AC68" i="24"/>
  <c r="AB68" i="24"/>
  <c r="AA68" i="24"/>
  <c r="Z68" i="24"/>
  <c r="Y68" i="24"/>
  <c r="X68" i="24"/>
  <c r="W68" i="24"/>
  <c r="AO67" i="24"/>
  <c r="AN67" i="24"/>
  <c r="AM67" i="24"/>
  <c r="AL67" i="24"/>
  <c r="AK67" i="24"/>
  <c r="AJ67" i="24"/>
  <c r="AI67" i="24"/>
  <c r="AH67" i="24"/>
  <c r="AG67" i="24"/>
  <c r="AF67" i="24"/>
  <c r="AE67" i="24"/>
  <c r="AD67" i="24"/>
  <c r="AC67" i="24"/>
  <c r="AB67" i="24"/>
  <c r="AA67" i="24"/>
  <c r="Z67" i="24"/>
  <c r="Y67" i="24"/>
  <c r="X67" i="24"/>
  <c r="W67" i="24"/>
  <c r="AO66" i="24"/>
  <c r="AN66" i="24"/>
  <c r="AM66" i="24"/>
  <c r="AL66" i="24"/>
  <c r="AK66" i="24"/>
  <c r="AJ66" i="24"/>
  <c r="AI66" i="24"/>
  <c r="AH66" i="24"/>
  <c r="AG66" i="24"/>
  <c r="AF66" i="24"/>
  <c r="AE66" i="24"/>
  <c r="AD66" i="24"/>
  <c r="AC66" i="24"/>
  <c r="AB66" i="24"/>
  <c r="AA66" i="24"/>
  <c r="Z66" i="24"/>
  <c r="Y66" i="24"/>
  <c r="X66" i="24"/>
  <c r="W66" i="24"/>
  <c r="AO65" i="24"/>
  <c r="AN65" i="24"/>
  <c r="AM65" i="24"/>
  <c r="AL65" i="24"/>
  <c r="AK65" i="24"/>
  <c r="AJ65" i="24"/>
  <c r="AI65" i="24"/>
  <c r="AH65" i="24"/>
  <c r="AG65" i="24"/>
  <c r="AF65" i="24"/>
  <c r="AE65" i="24"/>
  <c r="AD65" i="24"/>
  <c r="AC65" i="24"/>
  <c r="AB65" i="24"/>
  <c r="AA65" i="24"/>
  <c r="Z65" i="24"/>
  <c r="Y65" i="24"/>
  <c r="X65" i="24"/>
  <c r="W65" i="24"/>
  <c r="AO64" i="24"/>
  <c r="AN64" i="24"/>
  <c r="AM64" i="24"/>
  <c r="AL64" i="24"/>
  <c r="AK64" i="24"/>
  <c r="AJ64" i="24"/>
  <c r="AI64" i="24"/>
  <c r="AH64" i="24"/>
  <c r="AG64" i="24"/>
  <c r="AF64" i="24"/>
  <c r="AE64" i="24"/>
  <c r="AD64" i="24"/>
  <c r="AC64" i="24"/>
  <c r="AB64" i="24"/>
  <c r="AA64" i="24"/>
  <c r="Z64" i="24"/>
  <c r="Y64" i="24"/>
  <c r="X64" i="24"/>
  <c r="W64" i="24"/>
  <c r="AO63" i="24"/>
  <c r="AN63" i="24"/>
  <c r="AM63" i="24"/>
  <c r="AL63" i="24"/>
  <c r="AK63" i="24"/>
  <c r="AJ63" i="24"/>
  <c r="AI63" i="24"/>
  <c r="AH63" i="24"/>
  <c r="AG63" i="24"/>
  <c r="AF63" i="24"/>
  <c r="AE63" i="24"/>
  <c r="AD63" i="24"/>
  <c r="AC63" i="24"/>
  <c r="AB63" i="24"/>
  <c r="AA63" i="24"/>
  <c r="Z63" i="24"/>
  <c r="Y63" i="24"/>
  <c r="X63" i="24"/>
  <c r="W63" i="24"/>
  <c r="AO62" i="24"/>
  <c r="AN62" i="24"/>
  <c r="AM62" i="24"/>
  <c r="AL62" i="24"/>
  <c r="AK62" i="24"/>
  <c r="AJ62" i="24"/>
  <c r="AI62" i="24"/>
  <c r="AH62" i="24"/>
  <c r="AG62" i="24"/>
  <c r="AF62" i="24"/>
  <c r="AE62" i="24"/>
  <c r="AD62" i="24"/>
  <c r="AC62" i="24"/>
  <c r="AB62" i="24"/>
  <c r="AA62" i="24"/>
  <c r="Z62" i="24"/>
  <c r="Y62" i="24"/>
  <c r="X62" i="24"/>
  <c r="W62" i="24"/>
  <c r="AO61" i="24"/>
  <c r="AN61" i="24"/>
  <c r="AM61" i="24"/>
  <c r="AL61" i="24"/>
  <c r="AK61" i="24"/>
  <c r="AJ61" i="24"/>
  <c r="AI61" i="24"/>
  <c r="AH61" i="24"/>
  <c r="AG61" i="24"/>
  <c r="AF61" i="24"/>
  <c r="AE61" i="24"/>
  <c r="AD61" i="24"/>
  <c r="AC61" i="24"/>
  <c r="AB61" i="24"/>
  <c r="AA61" i="24"/>
  <c r="Z61" i="24"/>
  <c r="Y61" i="24"/>
  <c r="X61" i="24"/>
  <c r="W61" i="24"/>
  <c r="AO60" i="24"/>
  <c r="AN60" i="24"/>
  <c r="AM60" i="24"/>
  <c r="AL60" i="24"/>
  <c r="AK60" i="24"/>
  <c r="AJ60" i="24"/>
  <c r="AI60" i="24"/>
  <c r="AH60" i="24"/>
  <c r="AG60" i="24"/>
  <c r="AF60" i="24"/>
  <c r="AE60" i="24"/>
  <c r="AD60" i="24"/>
  <c r="AC60" i="24"/>
  <c r="AB60" i="24"/>
  <c r="AA60" i="24"/>
  <c r="Z60" i="24"/>
  <c r="Y60" i="24"/>
  <c r="X60" i="24"/>
  <c r="W60" i="24"/>
  <c r="AO59" i="24"/>
  <c r="AN59" i="24"/>
  <c r="AM59" i="24"/>
  <c r="AL59" i="24"/>
  <c r="AK59" i="24"/>
  <c r="AJ59" i="24"/>
  <c r="AI59" i="24"/>
  <c r="AH59" i="24"/>
  <c r="AG59" i="24"/>
  <c r="AF59" i="24"/>
  <c r="AE59" i="24"/>
  <c r="AD59" i="24"/>
  <c r="AC59" i="24"/>
  <c r="AB59" i="24"/>
  <c r="AA59" i="24"/>
  <c r="Z59" i="24"/>
  <c r="Y59" i="24"/>
  <c r="X59" i="24"/>
  <c r="W59" i="24"/>
  <c r="AO58" i="24"/>
  <c r="AN58" i="24"/>
  <c r="AM58" i="24"/>
  <c r="AL58" i="24"/>
  <c r="AK58" i="24"/>
  <c r="AJ58" i="24"/>
  <c r="AI58" i="24"/>
  <c r="AH58" i="24"/>
  <c r="AG58" i="24"/>
  <c r="AF58" i="24"/>
  <c r="AE58" i="24"/>
  <c r="AD58" i="24"/>
  <c r="AC58" i="24"/>
  <c r="AB58" i="24"/>
  <c r="AA58" i="24"/>
  <c r="Z58" i="24"/>
  <c r="Y58" i="24"/>
  <c r="X58" i="24"/>
  <c r="W58" i="24"/>
  <c r="AO57" i="24"/>
  <c r="AN57" i="24"/>
  <c r="AM57" i="24"/>
  <c r="AL57" i="24"/>
  <c r="AK57" i="24"/>
  <c r="AJ57" i="24"/>
  <c r="AI57" i="24"/>
  <c r="AH57" i="24"/>
  <c r="AG57" i="24"/>
  <c r="AF57" i="24"/>
  <c r="AE57" i="24"/>
  <c r="AD57" i="24"/>
  <c r="AC57" i="24"/>
  <c r="AB57" i="24"/>
  <c r="AA57" i="24"/>
  <c r="Z57" i="24"/>
  <c r="Y57" i="24"/>
  <c r="X57" i="24"/>
  <c r="W57" i="24"/>
  <c r="AO56" i="24"/>
  <c r="AN56" i="24"/>
  <c r="AM56" i="24"/>
  <c r="AL56" i="24"/>
  <c r="AK56" i="24"/>
  <c r="AJ56" i="24"/>
  <c r="AI56" i="24"/>
  <c r="AH56" i="24"/>
  <c r="AG56" i="24"/>
  <c r="AF56" i="24"/>
  <c r="AE56" i="24"/>
  <c r="AD56" i="24"/>
  <c r="AC56" i="24"/>
  <c r="AB56" i="24"/>
  <c r="AA56" i="24"/>
  <c r="Z56" i="24"/>
  <c r="Y56" i="24"/>
  <c r="X56" i="24"/>
  <c r="W56" i="24"/>
  <c r="AO55" i="24"/>
  <c r="AN55" i="24"/>
  <c r="AM55" i="24"/>
  <c r="AL55" i="24"/>
  <c r="AK55" i="24"/>
  <c r="AJ55" i="24"/>
  <c r="AI55" i="24"/>
  <c r="AH55" i="24"/>
  <c r="AG55" i="24"/>
  <c r="AF55" i="24"/>
  <c r="AE55" i="24"/>
  <c r="AD55" i="24"/>
  <c r="AC55" i="24"/>
  <c r="AB55" i="24"/>
  <c r="AA55" i="24"/>
  <c r="Z55" i="24"/>
  <c r="Y55" i="24"/>
  <c r="X55" i="24"/>
  <c r="W55" i="24"/>
  <c r="AO54" i="24"/>
  <c r="AN54" i="24"/>
  <c r="AM54" i="24"/>
  <c r="AL54" i="24"/>
  <c r="AK54" i="24"/>
  <c r="AJ54" i="24"/>
  <c r="AI54" i="24"/>
  <c r="AH54" i="24"/>
  <c r="AG54" i="24"/>
  <c r="AF54" i="24"/>
  <c r="AE54" i="24"/>
  <c r="AD54" i="24"/>
  <c r="AC54" i="24"/>
  <c r="AB54" i="24"/>
  <c r="AA54" i="24"/>
  <c r="Z54" i="24"/>
  <c r="Y54" i="24"/>
  <c r="X54" i="24"/>
  <c r="W54" i="24"/>
  <c r="AO53" i="24"/>
  <c r="AN53" i="24"/>
  <c r="AM53" i="24"/>
  <c r="AL53" i="24"/>
  <c r="AK53" i="24"/>
  <c r="AJ53" i="24"/>
  <c r="AI53" i="24"/>
  <c r="AH53" i="24"/>
  <c r="AG53" i="24"/>
  <c r="AF53" i="24"/>
  <c r="AE53" i="24"/>
  <c r="AD53" i="24"/>
  <c r="AC53" i="24"/>
  <c r="AB53" i="24"/>
  <c r="AA53" i="24"/>
  <c r="Z53" i="24"/>
  <c r="Y53" i="24"/>
  <c r="X53" i="24"/>
  <c r="W53" i="24"/>
  <c r="AO52" i="24"/>
  <c r="AN52" i="24"/>
  <c r="AM52" i="24"/>
  <c r="AL52" i="24"/>
  <c r="AK52" i="24"/>
  <c r="AJ52" i="24"/>
  <c r="AI52" i="24"/>
  <c r="AH52" i="24"/>
  <c r="AG52" i="24"/>
  <c r="AF52" i="24"/>
  <c r="AE52" i="24"/>
  <c r="AD52" i="24"/>
  <c r="AC52" i="24"/>
  <c r="AB52" i="24"/>
  <c r="AA52" i="24"/>
  <c r="Z52" i="24"/>
  <c r="Y52" i="24"/>
  <c r="X52" i="24"/>
  <c r="W52" i="24"/>
  <c r="AO51" i="24"/>
  <c r="AN51" i="24"/>
  <c r="AM51" i="24"/>
  <c r="AL51" i="24"/>
  <c r="AK51" i="24"/>
  <c r="AJ51" i="24"/>
  <c r="AI51" i="24"/>
  <c r="AH51" i="24"/>
  <c r="AG51" i="24"/>
  <c r="AF51" i="24"/>
  <c r="AE51" i="24"/>
  <c r="AD51" i="24"/>
  <c r="AC51" i="24"/>
  <c r="AB51" i="24"/>
  <c r="AA51" i="24"/>
  <c r="Z51" i="24"/>
  <c r="Y51" i="24"/>
  <c r="X51" i="24"/>
  <c r="W51" i="24"/>
  <c r="AO50" i="24"/>
  <c r="AN50" i="24"/>
  <c r="AM50" i="24"/>
  <c r="AL50" i="24"/>
  <c r="AK50" i="24"/>
  <c r="AJ50" i="24"/>
  <c r="AI50" i="24"/>
  <c r="AH50" i="24"/>
  <c r="AG50" i="24"/>
  <c r="AF50" i="24"/>
  <c r="AE50" i="24"/>
  <c r="AD50" i="24"/>
  <c r="AC50" i="24"/>
  <c r="AB50" i="24"/>
  <c r="AA50" i="24"/>
  <c r="Z50" i="24"/>
  <c r="Y50" i="24"/>
  <c r="X50" i="24"/>
  <c r="W50" i="24"/>
  <c r="AO49" i="24"/>
  <c r="AN49" i="24"/>
  <c r="AM49" i="24"/>
  <c r="AL49" i="24"/>
  <c r="AK49" i="24"/>
  <c r="AJ49" i="24"/>
  <c r="AI49" i="24"/>
  <c r="AH49" i="24"/>
  <c r="AG49" i="24"/>
  <c r="AF49" i="24"/>
  <c r="AE49" i="24"/>
  <c r="AD49" i="24"/>
  <c r="AC49" i="24"/>
  <c r="AB49" i="24"/>
  <c r="AA49" i="24"/>
  <c r="Z49" i="24"/>
  <c r="Y49" i="24"/>
  <c r="X49" i="24"/>
  <c r="W49" i="24"/>
  <c r="AO48" i="24"/>
  <c r="AN48" i="24"/>
  <c r="AM48" i="24"/>
  <c r="AL48" i="24"/>
  <c r="AK48" i="24"/>
  <c r="AJ48" i="24"/>
  <c r="AI48" i="24"/>
  <c r="AH48" i="24"/>
  <c r="AG48" i="24"/>
  <c r="AF48" i="24"/>
  <c r="AE48" i="24"/>
  <c r="AD48" i="24"/>
  <c r="AC48" i="24"/>
  <c r="AB48" i="24"/>
  <c r="AA48" i="24"/>
  <c r="Z48" i="24"/>
  <c r="Y48" i="24"/>
  <c r="X48" i="24"/>
  <c r="W48" i="24"/>
  <c r="AO47" i="24"/>
  <c r="AN47" i="24"/>
  <c r="AM47" i="24"/>
  <c r="AL47" i="24"/>
  <c r="AK47" i="24"/>
  <c r="AJ47" i="24"/>
  <c r="AI47" i="24"/>
  <c r="AH47" i="24"/>
  <c r="AG47" i="24"/>
  <c r="AF47" i="24"/>
  <c r="AE47" i="24"/>
  <c r="AD47" i="24"/>
  <c r="AC47" i="24"/>
  <c r="AB47" i="24"/>
  <c r="AA47" i="24"/>
  <c r="Z47" i="24"/>
  <c r="Y47" i="24"/>
  <c r="X47" i="24"/>
  <c r="W47" i="24"/>
  <c r="AO46" i="24"/>
  <c r="AN46" i="24"/>
  <c r="AM46" i="24"/>
  <c r="AL46" i="24"/>
  <c r="AK46" i="24"/>
  <c r="AJ46" i="24"/>
  <c r="AI46" i="24"/>
  <c r="AH46" i="24"/>
  <c r="AG46" i="24"/>
  <c r="AF46" i="24"/>
  <c r="AE46" i="24"/>
  <c r="AD46" i="24"/>
  <c r="AC46" i="24"/>
  <c r="AB46" i="24"/>
  <c r="AA46" i="24"/>
  <c r="Z46" i="24"/>
  <c r="Y46" i="24"/>
  <c r="X46" i="24"/>
  <c r="W46" i="24"/>
  <c r="AO45" i="24"/>
  <c r="AN45" i="24"/>
  <c r="AM45" i="24"/>
  <c r="AL45" i="24"/>
  <c r="AK45" i="24"/>
  <c r="AJ45" i="24"/>
  <c r="AI45" i="24"/>
  <c r="AH45" i="24"/>
  <c r="AG45" i="24"/>
  <c r="AF45" i="24"/>
  <c r="AE45" i="24"/>
  <c r="AD45" i="24"/>
  <c r="AC45" i="24"/>
  <c r="AB45" i="24"/>
  <c r="AA45" i="24"/>
  <c r="Z45" i="24"/>
  <c r="Y45" i="24"/>
  <c r="X45" i="24"/>
  <c r="W45" i="24"/>
  <c r="AO44" i="24"/>
  <c r="AN44" i="24"/>
  <c r="AM44" i="24"/>
  <c r="AL44" i="24"/>
  <c r="AK44" i="24"/>
  <c r="AJ44" i="24"/>
  <c r="AI44" i="24"/>
  <c r="AH44" i="24"/>
  <c r="AG44" i="24"/>
  <c r="AF44" i="24"/>
  <c r="AE44" i="24"/>
  <c r="AD44" i="24"/>
  <c r="AC44" i="24"/>
  <c r="AB44" i="24"/>
  <c r="AA44" i="24"/>
  <c r="Z44" i="24"/>
  <c r="Y44" i="24"/>
  <c r="X44" i="24"/>
  <c r="W44" i="24"/>
  <c r="AO43" i="24"/>
  <c r="AN43" i="24"/>
  <c r="AM43" i="24"/>
  <c r="AL43" i="24"/>
  <c r="AK43" i="24"/>
  <c r="AJ43" i="24"/>
  <c r="AI43" i="24"/>
  <c r="AH43" i="24"/>
  <c r="AG43" i="24"/>
  <c r="AF43" i="24"/>
  <c r="AE43" i="24"/>
  <c r="AD43" i="24"/>
  <c r="AC43" i="24"/>
  <c r="AB43" i="24"/>
  <c r="AA43" i="24"/>
  <c r="Z43" i="24"/>
  <c r="Y43" i="24"/>
  <c r="X43" i="24"/>
  <c r="W43" i="24"/>
  <c r="AO42" i="24"/>
  <c r="AN42" i="24"/>
  <c r="AM42" i="24"/>
  <c r="AL42" i="24"/>
  <c r="AK42" i="24"/>
  <c r="AJ42" i="24"/>
  <c r="AI42" i="24"/>
  <c r="AH42" i="24"/>
  <c r="AG42" i="24"/>
  <c r="AF42" i="24"/>
  <c r="AE42" i="24"/>
  <c r="AD42" i="24"/>
  <c r="AC42" i="24"/>
  <c r="AB42" i="24"/>
  <c r="AA42" i="24"/>
  <c r="Z42" i="24"/>
  <c r="Y42" i="24"/>
  <c r="X42" i="24"/>
  <c r="W42" i="24"/>
  <c r="AO41" i="24"/>
  <c r="AN41" i="24"/>
  <c r="AM41" i="24"/>
  <c r="AL41" i="24"/>
  <c r="AK41" i="24"/>
  <c r="AJ41" i="24"/>
  <c r="AI41" i="24"/>
  <c r="AH41" i="24"/>
  <c r="AG41" i="24"/>
  <c r="AF41" i="24"/>
  <c r="AE41" i="24"/>
  <c r="AD41" i="24"/>
  <c r="AC41" i="24"/>
  <c r="AB41" i="24"/>
  <c r="AA41" i="24"/>
  <c r="Z41" i="24"/>
  <c r="Y41" i="24"/>
  <c r="X41" i="24"/>
  <c r="W41" i="24"/>
  <c r="AO40" i="24"/>
  <c r="AN40" i="24"/>
  <c r="AM40" i="24"/>
  <c r="AL40" i="24"/>
  <c r="AK40" i="24"/>
  <c r="AJ40" i="24"/>
  <c r="AI40" i="24"/>
  <c r="AH40" i="24"/>
  <c r="AG40" i="24"/>
  <c r="AF40" i="24"/>
  <c r="AE40" i="24"/>
  <c r="AD40" i="24"/>
  <c r="AC40" i="24"/>
  <c r="AB40" i="24"/>
  <c r="AA40" i="24"/>
  <c r="Z40" i="24"/>
  <c r="Y40" i="24"/>
  <c r="X40" i="24"/>
  <c r="W40" i="24"/>
  <c r="AO39" i="24"/>
  <c r="AN39" i="24"/>
  <c r="AM39" i="24"/>
  <c r="AL39" i="24"/>
  <c r="AK39" i="24"/>
  <c r="AJ39" i="24"/>
  <c r="AI39" i="24"/>
  <c r="AH39" i="24"/>
  <c r="AG39" i="24"/>
  <c r="AF39" i="24"/>
  <c r="AE39" i="24"/>
  <c r="AD39" i="24"/>
  <c r="AC39" i="24"/>
  <c r="AB39" i="24"/>
  <c r="AA39" i="24"/>
  <c r="Z39" i="24"/>
  <c r="Y39" i="24"/>
  <c r="X39" i="24"/>
  <c r="W39" i="24"/>
  <c r="AO38" i="24"/>
  <c r="AN38" i="24"/>
  <c r="AM38" i="24"/>
  <c r="AL38" i="24"/>
  <c r="AK38" i="24"/>
  <c r="AJ38" i="24"/>
  <c r="AI38" i="24"/>
  <c r="AH38" i="24"/>
  <c r="AG38" i="24"/>
  <c r="AF38" i="24"/>
  <c r="AE38" i="24"/>
  <c r="AD38" i="24"/>
  <c r="AC38" i="24"/>
  <c r="AB38" i="24"/>
  <c r="AA38" i="24"/>
  <c r="Z38" i="24"/>
  <c r="Y38" i="24"/>
  <c r="X38" i="24"/>
  <c r="W38" i="24"/>
  <c r="AO37" i="24"/>
  <c r="AN37" i="24"/>
  <c r="AM37" i="24"/>
  <c r="AL37" i="24"/>
  <c r="AK37" i="24"/>
  <c r="AJ37" i="24"/>
  <c r="AI37" i="24"/>
  <c r="AH37" i="24"/>
  <c r="AG37" i="24"/>
  <c r="AF37" i="24"/>
  <c r="AE37" i="24"/>
  <c r="AD37" i="24"/>
  <c r="AC37" i="24"/>
  <c r="AB37" i="24"/>
  <c r="AA37" i="24"/>
  <c r="Z37" i="24"/>
  <c r="Y37" i="24"/>
  <c r="X37" i="24"/>
  <c r="W37" i="24"/>
  <c r="AO36" i="24"/>
  <c r="AN36" i="24"/>
  <c r="AM36" i="24"/>
  <c r="AL36" i="24"/>
  <c r="AK36" i="24"/>
  <c r="AJ36" i="24"/>
  <c r="AI36" i="24"/>
  <c r="AH36" i="24"/>
  <c r="AG36" i="24"/>
  <c r="AF36" i="24"/>
  <c r="AE36" i="24"/>
  <c r="AD36" i="24"/>
  <c r="AC36" i="24"/>
  <c r="AB36" i="24"/>
  <c r="AA36" i="24"/>
  <c r="Z36" i="24"/>
  <c r="Y36" i="24"/>
  <c r="X36" i="24"/>
  <c r="W36" i="24"/>
  <c r="AO35" i="24"/>
  <c r="AN35" i="24"/>
  <c r="AM35" i="24"/>
  <c r="AL35" i="24"/>
  <c r="AK35" i="24"/>
  <c r="AJ35" i="24"/>
  <c r="AI35" i="24"/>
  <c r="AH35" i="24"/>
  <c r="AG35" i="24"/>
  <c r="AF35" i="24"/>
  <c r="AE35" i="24"/>
  <c r="AD35" i="24"/>
  <c r="AC35" i="24"/>
  <c r="AB35" i="24"/>
  <c r="AA35" i="24"/>
  <c r="Z35" i="24"/>
  <c r="Y35" i="24"/>
  <c r="X35" i="24"/>
  <c r="W35" i="24"/>
  <c r="AO34" i="24"/>
  <c r="AN34" i="24"/>
  <c r="AM34" i="24"/>
  <c r="AL34" i="24"/>
  <c r="AK34" i="24"/>
  <c r="AJ34" i="24"/>
  <c r="AI34" i="24"/>
  <c r="AH34" i="24"/>
  <c r="AG34" i="24"/>
  <c r="AF34" i="24"/>
  <c r="AE34" i="24"/>
  <c r="AD34" i="24"/>
  <c r="AC34" i="24"/>
  <c r="AB34" i="24"/>
  <c r="AA34" i="24"/>
  <c r="Z34" i="24"/>
  <c r="Y34" i="24"/>
  <c r="X34" i="24"/>
  <c r="W34" i="24"/>
  <c r="AO33" i="24"/>
  <c r="AN33" i="24"/>
  <c r="AM33" i="24"/>
  <c r="AL33" i="24"/>
  <c r="AK33" i="24"/>
  <c r="AJ33" i="24"/>
  <c r="AI33" i="24"/>
  <c r="AH33" i="24"/>
  <c r="AG33" i="24"/>
  <c r="AF33" i="24"/>
  <c r="AE33" i="24"/>
  <c r="AD33" i="24"/>
  <c r="AC33" i="24"/>
  <c r="AB33" i="24"/>
  <c r="AA33" i="24"/>
  <c r="Z33" i="24"/>
  <c r="Y33" i="24"/>
  <c r="X33" i="24"/>
  <c r="W33" i="24"/>
  <c r="AO32" i="24"/>
  <c r="AN32" i="24"/>
  <c r="AM32" i="24"/>
  <c r="AL32" i="24"/>
  <c r="AK32" i="24"/>
  <c r="AJ32" i="24"/>
  <c r="AI32" i="24"/>
  <c r="AH32" i="24"/>
  <c r="AG32" i="24"/>
  <c r="AF32" i="24"/>
  <c r="AE32" i="24"/>
  <c r="AD32" i="24"/>
  <c r="AC32" i="24"/>
  <c r="AB32" i="24"/>
  <c r="AA32" i="24"/>
  <c r="Z32" i="24"/>
  <c r="Y32" i="24"/>
  <c r="X32" i="24"/>
  <c r="W32" i="24"/>
  <c r="AO31" i="24"/>
  <c r="AN31" i="24"/>
  <c r="AM31" i="24"/>
  <c r="AL31" i="24"/>
  <c r="AK31" i="24"/>
  <c r="AJ31" i="24"/>
  <c r="AI31" i="24"/>
  <c r="AH31" i="24"/>
  <c r="AG31" i="24"/>
  <c r="AF31" i="24"/>
  <c r="AE31" i="24"/>
  <c r="AD31" i="24"/>
  <c r="AC31" i="24"/>
  <c r="AB31" i="24"/>
  <c r="AA31" i="24"/>
  <c r="Z31" i="24"/>
  <c r="Y31" i="24"/>
  <c r="X31" i="24"/>
  <c r="W31" i="24"/>
  <c r="AO30" i="24"/>
  <c r="AN30" i="24"/>
  <c r="AM30" i="24"/>
  <c r="AL30" i="24"/>
  <c r="AK30" i="24"/>
  <c r="AJ30" i="24"/>
  <c r="AI30" i="24"/>
  <c r="AH30" i="24"/>
  <c r="AG30" i="24"/>
  <c r="AF30" i="24"/>
  <c r="AE30" i="24"/>
  <c r="AD30" i="24"/>
  <c r="AC30" i="24"/>
  <c r="AB30" i="24"/>
  <c r="AA30" i="24"/>
  <c r="Z30" i="24"/>
  <c r="Y30" i="24"/>
  <c r="X30" i="24"/>
  <c r="W30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AO28" i="24"/>
  <c r="AN28" i="24"/>
  <c r="AM28" i="24"/>
  <c r="AL28" i="24"/>
  <c r="AK28" i="24"/>
  <c r="AJ28" i="24"/>
  <c r="AI28" i="24"/>
  <c r="AH28" i="24"/>
  <c r="AG28" i="24"/>
  <c r="AF28" i="24"/>
  <c r="AE28" i="24"/>
  <c r="AD28" i="24"/>
  <c r="AC28" i="24"/>
  <c r="AB28" i="24"/>
  <c r="AA28" i="24"/>
  <c r="Z28" i="24"/>
  <c r="Y28" i="24"/>
  <c r="X28" i="24"/>
  <c r="W28" i="24"/>
  <c r="AO27" i="24"/>
  <c r="AN27" i="24"/>
  <c r="AM27" i="24"/>
  <c r="AL27" i="24"/>
  <c r="AK27" i="24"/>
  <c r="AJ27" i="24"/>
  <c r="AI27" i="24"/>
  <c r="AH27" i="24"/>
  <c r="AG27" i="24"/>
  <c r="AF27" i="24"/>
  <c r="AE27" i="24"/>
  <c r="AD27" i="24"/>
  <c r="AC27" i="24"/>
  <c r="AB27" i="24"/>
  <c r="AA27" i="24"/>
  <c r="Z27" i="24"/>
  <c r="Y27" i="24"/>
  <c r="X27" i="24"/>
  <c r="W27" i="24"/>
  <c r="AO26" i="24"/>
  <c r="AN26" i="24"/>
  <c r="AM26" i="24"/>
  <c r="AL26" i="24"/>
  <c r="AK26" i="24"/>
  <c r="AJ26" i="24"/>
  <c r="AI26" i="24"/>
  <c r="AH26" i="24"/>
  <c r="AG26" i="24"/>
  <c r="AF26" i="24"/>
  <c r="AE26" i="24"/>
  <c r="AD26" i="24"/>
  <c r="AC26" i="24"/>
  <c r="AB26" i="24"/>
  <c r="AA26" i="24"/>
  <c r="Z26" i="24"/>
  <c r="Y26" i="24"/>
  <c r="X26" i="24"/>
  <c r="W26" i="24"/>
  <c r="AO25" i="24"/>
  <c r="AN25" i="24"/>
  <c r="AM25" i="24"/>
  <c r="AL25" i="24"/>
  <c r="AK25" i="24"/>
  <c r="AJ25" i="24"/>
  <c r="AI25" i="24"/>
  <c r="AH25" i="24"/>
  <c r="AG25" i="24"/>
  <c r="AF25" i="24"/>
  <c r="AE25" i="24"/>
  <c r="AD25" i="24"/>
  <c r="AC25" i="24"/>
  <c r="AB25" i="24"/>
  <c r="AA25" i="24"/>
  <c r="Z25" i="24"/>
  <c r="Y25" i="24"/>
  <c r="X25" i="24"/>
  <c r="W25" i="24"/>
  <c r="AO24" i="24"/>
  <c r="AN24" i="24"/>
  <c r="AM24" i="24"/>
  <c r="AL24" i="24"/>
  <c r="AK24" i="24"/>
  <c r="AJ24" i="24"/>
  <c r="AI24" i="24"/>
  <c r="AH24" i="24"/>
  <c r="AG24" i="24"/>
  <c r="AF24" i="24"/>
  <c r="AE24" i="24"/>
  <c r="AD24" i="24"/>
  <c r="AC24" i="24"/>
  <c r="AB24" i="24"/>
  <c r="AA24" i="24"/>
  <c r="Z24" i="24"/>
  <c r="Y24" i="24"/>
  <c r="X24" i="24"/>
  <c r="W24" i="24"/>
  <c r="AO23" i="24"/>
  <c r="AN23" i="24"/>
  <c r="AM23" i="24"/>
  <c r="AL23" i="24"/>
  <c r="AK23" i="24"/>
  <c r="AJ23" i="24"/>
  <c r="AI23" i="24"/>
  <c r="AH23" i="24"/>
  <c r="AG23" i="24"/>
  <c r="AF23" i="24"/>
  <c r="AE23" i="24"/>
  <c r="AD23" i="24"/>
  <c r="AC23" i="24"/>
  <c r="AB23" i="24"/>
  <c r="AA23" i="24"/>
  <c r="Z23" i="24"/>
  <c r="Y23" i="24"/>
  <c r="X23" i="24"/>
  <c r="W23" i="24"/>
  <c r="AO22" i="24"/>
  <c r="AN22" i="24"/>
  <c r="AM22" i="24"/>
  <c r="AL22" i="24"/>
  <c r="AK22" i="24"/>
  <c r="AJ22" i="24"/>
  <c r="AI22" i="24"/>
  <c r="AH22" i="24"/>
  <c r="AG22" i="24"/>
  <c r="AF22" i="24"/>
  <c r="AE22" i="24"/>
  <c r="AD22" i="24"/>
  <c r="AC22" i="24"/>
  <c r="AB22" i="24"/>
  <c r="AA22" i="24"/>
  <c r="Z22" i="24"/>
  <c r="Y22" i="24"/>
  <c r="X22" i="24"/>
  <c r="W22" i="24"/>
  <c r="AO21" i="24"/>
  <c r="AN21" i="24"/>
  <c r="AM21" i="24"/>
  <c r="AL21" i="24"/>
  <c r="AK21" i="24"/>
  <c r="AJ21" i="24"/>
  <c r="AI21" i="24"/>
  <c r="AH21" i="24"/>
  <c r="AG21" i="24"/>
  <c r="AF21" i="24"/>
  <c r="AE21" i="24"/>
  <c r="AD21" i="24"/>
  <c r="AC21" i="24"/>
  <c r="AB21" i="24"/>
  <c r="AA21" i="24"/>
  <c r="Z21" i="24"/>
  <c r="Y21" i="24"/>
  <c r="X21" i="24"/>
  <c r="W21" i="24"/>
  <c r="C89" i="9" l="1"/>
  <c r="C88" i="9" l="1"/>
  <c r="C87" i="9"/>
  <c r="G236" i="9" l="1"/>
  <c r="G235" i="9"/>
  <c r="G234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4" i="9"/>
  <c r="G103" i="9"/>
  <c r="G102" i="9"/>
  <c r="G101" i="9"/>
  <c r="G100" i="9"/>
  <c r="G99" i="9"/>
  <c r="G98" i="9"/>
  <c r="G97" i="9"/>
  <c r="G96" i="9"/>
  <c r="G95" i="9"/>
  <c r="G94" i="9"/>
  <c r="G83" i="9"/>
  <c r="G82" i="9"/>
  <c r="G92" i="9"/>
  <c r="G91" i="9"/>
  <c r="G90" i="9"/>
  <c r="G89" i="9"/>
  <c r="G88" i="9"/>
  <c r="G87" i="9"/>
  <c r="G86" i="9"/>
  <c r="G84" i="9"/>
  <c r="G85" i="9"/>
  <c r="G21" i="9"/>
  <c r="G33" i="9" s="1"/>
  <c r="G45" i="9" s="1"/>
  <c r="G57" i="9" s="1"/>
  <c r="G69" i="9" s="1"/>
  <c r="G81" i="9" s="1"/>
  <c r="G93" i="9" s="1"/>
  <c r="G105" i="9" s="1"/>
  <c r="E440" i="9" l="1"/>
  <c r="E439" i="9"/>
  <c r="E438" i="9"/>
  <c r="E437" i="9"/>
  <c r="E436" i="9"/>
  <c r="E435" i="9"/>
  <c r="E434" i="9"/>
  <c r="E433" i="9"/>
  <c r="E432" i="9"/>
  <c r="E431" i="9"/>
  <c r="E430" i="9"/>
  <c r="E429" i="9"/>
  <c r="E428" i="9"/>
  <c r="E427" i="9"/>
  <c r="E426" i="9"/>
  <c r="E425" i="9"/>
  <c r="E424" i="9"/>
  <c r="E423" i="9"/>
  <c r="E422" i="9"/>
  <c r="E421" i="9"/>
  <c r="E420" i="9"/>
  <c r="E419" i="9"/>
  <c r="E418" i="9"/>
  <c r="E417" i="9"/>
  <c r="E416" i="9"/>
  <c r="E415" i="9"/>
  <c r="E414" i="9"/>
  <c r="E413" i="9"/>
  <c r="E412" i="9"/>
  <c r="E411" i="9"/>
  <c r="E410" i="9"/>
  <c r="E409" i="9"/>
  <c r="E408" i="9"/>
  <c r="E407" i="9"/>
  <c r="E406" i="9"/>
  <c r="E405" i="9"/>
  <c r="E404" i="9"/>
  <c r="E403" i="9"/>
  <c r="E402" i="9"/>
  <c r="E401" i="9"/>
  <c r="E400" i="9"/>
  <c r="E399" i="9"/>
  <c r="E398" i="9"/>
  <c r="E397" i="9"/>
  <c r="E396" i="9"/>
  <c r="E395" i="9"/>
  <c r="E394" i="9"/>
  <c r="E393" i="9"/>
  <c r="E392" i="9"/>
  <c r="E391" i="9"/>
  <c r="E390" i="9"/>
  <c r="E389" i="9"/>
  <c r="E388" i="9"/>
  <c r="E387" i="9"/>
  <c r="E386" i="9"/>
  <c r="E385" i="9"/>
  <c r="E384" i="9"/>
  <c r="E383" i="9"/>
  <c r="E382" i="9"/>
  <c r="E381" i="9"/>
  <c r="E380" i="9"/>
  <c r="E379" i="9"/>
  <c r="E378" i="9"/>
  <c r="E377" i="9"/>
  <c r="E376" i="9"/>
  <c r="E375" i="9"/>
  <c r="E374" i="9"/>
  <c r="E373" i="9"/>
  <c r="E372" i="9"/>
  <c r="E371" i="9"/>
  <c r="E370" i="9"/>
  <c r="E369" i="9"/>
  <c r="E368" i="9"/>
  <c r="E367" i="9"/>
  <c r="E366" i="9"/>
  <c r="E365" i="9"/>
  <c r="E364" i="9"/>
  <c r="E363" i="9"/>
  <c r="E362" i="9"/>
  <c r="E361" i="9"/>
  <c r="E360" i="9"/>
  <c r="E359" i="9"/>
  <c r="E358" i="9"/>
  <c r="E357" i="9"/>
  <c r="E356" i="9"/>
  <c r="E355" i="9"/>
  <c r="E354" i="9"/>
  <c r="E353" i="9"/>
  <c r="E352" i="9"/>
  <c r="E351" i="9"/>
  <c r="E350" i="9"/>
  <c r="E349" i="9"/>
  <c r="E348" i="9"/>
  <c r="E347" i="9"/>
  <c r="E346" i="9"/>
  <c r="E345" i="9"/>
  <c r="E344" i="9"/>
  <c r="E343" i="9"/>
  <c r="E342" i="9"/>
  <c r="E341" i="9"/>
  <c r="E340" i="9"/>
  <c r="E339" i="9"/>
  <c r="E338" i="9"/>
  <c r="E337" i="9"/>
  <c r="E336" i="9"/>
  <c r="E335" i="9"/>
  <c r="E334" i="9"/>
  <c r="E333" i="9"/>
  <c r="E332" i="9"/>
  <c r="E331" i="9"/>
  <c r="E330" i="9"/>
  <c r="E329" i="9"/>
  <c r="E328" i="9"/>
  <c r="E327" i="9"/>
  <c r="E326" i="9"/>
  <c r="E325" i="9"/>
  <c r="E324" i="9"/>
  <c r="E323" i="9"/>
  <c r="E322" i="9"/>
  <c r="E321" i="9"/>
  <c r="E320" i="9"/>
  <c r="E319" i="9"/>
  <c r="E318" i="9"/>
  <c r="E317" i="9"/>
  <c r="E316" i="9"/>
  <c r="E315" i="9"/>
  <c r="E314" i="9"/>
  <c r="E313" i="9"/>
  <c r="E312" i="9"/>
  <c r="E311" i="9"/>
  <c r="E310" i="9"/>
  <c r="E309" i="9"/>
  <c r="E308" i="9"/>
  <c r="E307" i="9"/>
  <c r="E306" i="9"/>
  <c r="E305" i="9"/>
  <c r="E304" i="9"/>
  <c r="E303" i="9"/>
  <c r="E302" i="9"/>
  <c r="E301" i="9"/>
  <c r="E300" i="9"/>
  <c r="E299" i="9"/>
  <c r="E298" i="9"/>
  <c r="E297" i="9"/>
  <c r="E296" i="9"/>
  <c r="E295" i="9"/>
  <c r="E294" i="9"/>
  <c r="E293" i="9"/>
  <c r="E292" i="9"/>
  <c r="E291" i="9"/>
  <c r="E290" i="9"/>
  <c r="E289" i="9"/>
  <c r="E288" i="9"/>
  <c r="E287" i="9"/>
  <c r="E286" i="9"/>
  <c r="E285" i="9"/>
  <c r="E284" i="9"/>
  <c r="E283" i="9"/>
  <c r="E282" i="9"/>
  <c r="E281" i="9"/>
  <c r="E280" i="9"/>
  <c r="E279" i="9"/>
  <c r="E278" i="9"/>
  <c r="E277" i="9"/>
  <c r="E276" i="9"/>
  <c r="E275" i="9"/>
  <c r="E274" i="9"/>
  <c r="E273" i="9"/>
  <c r="E272" i="9"/>
  <c r="E271" i="9"/>
  <c r="E270" i="9"/>
  <c r="E269" i="9"/>
  <c r="E268" i="9"/>
  <c r="E267" i="9"/>
  <c r="E266" i="9"/>
  <c r="E265" i="9"/>
  <c r="E264" i="9"/>
  <c r="E263" i="9"/>
  <c r="E262" i="9"/>
  <c r="E261" i="9"/>
  <c r="E260" i="9"/>
  <c r="E259" i="9"/>
  <c r="E258" i="9"/>
  <c r="E257" i="9"/>
  <c r="E256" i="9"/>
  <c r="E255" i="9"/>
  <c r="E254" i="9"/>
  <c r="E253" i="9"/>
  <c r="E252" i="9"/>
  <c r="E251" i="9"/>
  <c r="E250" i="9"/>
  <c r="E249" i="9"/>
  <c r="E248" i="9"/>
  <c r="E247" i="9"/>
  <c r="E246" i="9"/>
  <c r="E245" i="9"/>
  <c r="E244" i="9"/>
  <c r="E243" i="9"/>
  <c r="E242" i="9"/>
  <c r="E241" i="9"/>
  <c r="E240" i="9"/>
  <c r="E239" i="9"/>
  <c r="E238" i="9"/>
  <c r="E237" i="9"/>
  <c r="E236" i="9"/>
  <c r="E235" i="9"/>
  <c r="E234" i="9"/>
  <c r="E233" i="9"/>
  <c r="E232" i="9"/>
  <c r="E231" i="9"/>
  <c r="E230" i="9"/>
  <c r="E229" i="9"/>
  <c r="E228" i="9"/>
  <c r="E227" i="9"/>
  <c r="E226" i="9"/>
  <c r="E225" i="9"/>
  <c r="E224" i="9"/>
  <c r="E223" i="9"/>
  <c r="E222" i="9"/>
  <c r="E221" i="9"/>
  <c r="E220" i="9"/>
  <c r="E219" i="9"/>
  <c r="E218" i="9"/>
  <c r="E217" i="9"/>
  <c r="E216" i="9"/>
  <c r="E215" i="9"/>
  <c r="E214" i="9"/>
  <c r="E213" i="9"/>
  <c r="E212" i="9"/>
  <c r="E211" i="9"/>
  <c r="E210" i="9"/>
  <c r="E209" i="9"/>
  <c r="E208" i="9"/>
  <c r="E207" i="9"/>
  <c r="E206" i="9"/>
  <c r="E205" i="9"/>
  <c r="E204" i="9"/>
  <c r="E203" i="9"/>
  <c r="E202" i="9"/>
  <c r="E201" i="9"/>
  <c r="E200" i="9"/>
  <c r="E199" i="9"/>
  <c r="E198" i="9"/>
  <c r="E197" i="9"/>
  <c r="E196" i="9"/>
  <c r="E195" i="9"/>
  <c r="E194" i="9"/>
  <c r="E193" i="9"/>
  <c r="E192" i="9"/>
  <c r="E191" i="9"/>
  <c r="E190" i="9"/>
  <c r="E189" i="9"/>
  <c r="E188" i="9"/>
  <c r="E187" i="9"/>
  <c r="E186" i="9"/>
  <c r="E185" i="9"/>
  <c r="E184" i="9"/>
  <c r="E183" i="9"/>
  <c r="E182" i="9"/>
  <c r="E181" i="9"/>
  <c r="E180" i="9"/>
  <c r="E179" i="9"/>
  <c r="E178" i="9"/>
  <c r="E177" i="9"/>
  <c r="E176" i="9"/>
  <c r="E175" i="9"/>
  <c r="E174" i="9"/>
  <c r="E173" i="9"/>
  <c r="E172" i="9"/>
  <c r="E171" i="9"/>
  <c r="E170" i="9"/>
  <c r="E169" i="9"/>
  <c r="E168" i="9"/>
  <c r="E167" i="9"/>
  <c r="E166" i="9"/>
  <c r="E165" i="9"/>
  <c r="E164" i="9"/>
  <c r="E163" i="9"/>
  <c r="E162" i="9"/>
  <c r="E161" i="9"/>
  <c r="E160" i="9"/>
  <c r="E159" i="9"/>
  <c r="E158" i="9"/>
  <c r="E157" i="9"/>
  <c r="E156" i="9"/>
  <c r="E155" i="9"/>
  <c r="E154" i="9"/>
  <c r="E153" i="9"/>
  <c r="E152" i="9"/>
  <c r="E151" i="9"/>
  <c r="E150" i="9"/>
  <c r="E149" i="9"/>
  <c r="E148" i="9"/>
  <c r="E147" i="9"/>
  <c r="E146" i="9"/>
  <c r="E145" i="9"/>
  <c r="E144" i="9"/>
  <c r="E143" i="9"/>
  <c r="E142" i="9"/>
  <c r="E141" i="9"/>
  <c r="E140" i="9"/>
  <c r="E139" i="9"/>
  <c r="E138" i="9"/>
  <c r="E137" i="9"/>
  <c r="E136" i="9"/>
  <c r="E135" i="9"/>
  <c r="E134" i="9"/>
  <c r="E133" i="9"/>
  <c r="E132" i="9"/>
  <c r="E131" i="9"/>
  <c r="E130" i="9"/>
  <c r="E129" i="9"/>
  <c r="E128" i="9"/>
  <c r="E127" i="9"/>
  <c r="E126" i="9"/>
  <c r="E125" i="9"/>
  <c r="E124" i="9"/>
  <c r="E123" i="9"/>
  <c r="E122" i="9"/>
  <c r="E121" i="9"/>
  <c r="E120" i="9"/>
  <c r="E119" i="9"/>
  <c r="E118" i="9"/>
  <c r="E117" i="9"/>
  <c r="E116" i="9"/>
  <c r="E115" i="9"/>
  <c r="E114" i="9"/>
  <c r="E113" i="9"/>
  <c r="E112" i="9"/>
  <c r="E111" i="9"/>
  <c r="E110" i="9"/>
  <c r="E109" i="9"/>
  <c r="E108" i="9"/>
  <c r="E107" i="9"/>
  <c r="E106" i="9"/>
  <c r="E105" i="9"/>
  <c r="E92" i="9"/>
  <c r="C440" i="9"/>
  <c r="C439" i="9"/>
  <c r="C438" i="9"/>
  <c r="C437" i="9"/>
  <c r="C436" i="9"/>
  <c r="C435" i="9"/>
  <c r="C434" i="9"/>
  <c r="C433" i="9"/>
  <c r="C432" i="9"/>
  <c r="C431" i="9"/>
  <c r="C430" i="9"/>
  <c r="C429" i="9"/>
  <c r="C428" i="9"/>
  <c r="C427" i="9"/>
  <c r="C426" i="9"/>
  <c r="C425" i="9"/>
  <c r="C424" i="9"/>
  <c r="C423" i="9"/>
  <c r="C422" i="9"/>
  <c r="C421" i="9"/>
  <c r="C420" i="9"/>
  <c r="C419" i="9"/>
  <c r="C418" i="9"/>
  <c r="C417" i="9"/>
  <c r="C416" i="9"/>
  <c r="C415" i="9"/>
  <c r="C414" i="9"/>
  <c r="C413" i="9"/>
  <c r="C412" i="9"/>
  <c r="C411" i="9"/>
  <c r="C410" i="9"/>
  <c r="C409" i="9"/>
  <c r="C408" i="9"/>
  <c r="C407" i="9"/>
  <c r="C406" i="9"/>
  <c r="C405" i="9"/>
  <c r="C404" i="9"/>
  <c r="C403" i="9"/>
  <c r="C402" i="9"/>
  <c r="C401" i="9"/>
  <c r="C400" i="9"/>
  <c r="C399" i="9"/>
  <c r="C398" i="9"/>
  <c r="C397" i="9"/>
  <c r="C396" i="9"/>
  <c r="C395" i="9"/>
  <c r="C394" i="9"/>
  <c r="C393" i="9"/>
  <c r="C392" i="9"/>
  <c r="C391" i="9"/>
  <c r="C390" i="9"/>
  <c r="C389" i="9"/>
  <c r="C388" i="9"/>
  <c r="C387" i="9"/>
  <c r="C386" i="9"/>
  <c r="C385" i="9"/>
  <c r="C384" i="9"/>
  <c r="C383" i="9"/>
  <c r="C382" i="9"/>
  <c r="C381" i="9"/>
  <c r="C380" i="9"/>
  <c r="C379" i="9"/>
  <c r="C378" i="9"/>
  <c r="C377" i="9"/>
  <c r="C376" i="9"/>
  <c r="C375" i="9"/>
  <c r="C374" i="9"/>
  <c r="C373" i="9"/>
  <c r="C372" i="9"/>
  <c r="C371" i="9"/>
  <c r="C370" i="9"/>
  <c r="C369" i="9"/>
  <c r="C368" i="9"/>
  <c r="C367" i="9"/>
  <c r="C366" i="9"/>
  <c r="C365" i="9"/>
  <c r="C364" i="9"/>
  <c r="C363" i="9"/>
  <c r="C362" i="9"/>
  <c r="C361" i="9"/>
  <c r="C360" i="9"/>
  <c r="C359" i="9"/>
  <c r="C358" i="9"/>
  <c r="C357" i="9"/>
  <c r="C356" i="9"/>
  <c r="C355" i="9"/>
  <c r="C354" i="9"/>
  <c r="C353" i="9"/>
  <c r="C352" i="9"/>
  <c r="C351" i="9"/>
  <c r="C350" i="9"/>
  <c r="C349" i="9"/>
  <c r="C348" i="9"/>
  <c r="C347" i="9"/>
  <c r="C346" i="9"/>
  <c r="C345" i="9"/>
  <c r="C344" i="9"/>
  <c r="C343" i="9"/>
  <c r="C342" i="9"/>
  <c r="C341" i="9"/>
  <c r="C340" i="9"/>
  <c r="C339" i="9"/>
  <c r="C338" i="9"/>
  <c r="C337" i="9"/>
  <c r="C336" i="9"/>
  <c r="C335" i="9"/>
  <c r="C334" i="9"/>
  <c r="C333" i="9"/>
  <c r="C332" i="9"/>
  <c r="C331" i="9"/>
  <c r="C330" i="9"/>
  <c r="C329" i="9"/>
  <c r="C328" i="9"/>
  <c r="C327" i="9"/>
  <c r="C326" i="9"/>
  <c r="C325" i="9"/>
  <c r="C324" i="9"/>
  <c r="C323" i="9"/>
  <c r="C322" i="9"/>
  <c r="C321" i="9"/>
  <c r="C320" i="9"/>
  <c r="C319" i="9"/>
  <c r="C318" i="9"/>
  <c r="C317" i="9"/>
  <c r="C316" i="9"/>
  <c r="C315" i="9"/>
  <c r="C314" i="9"/>
  <c r="C313" i="9"/>
  <c r="C312" i="9"/>
  <c r="C311" i="9"/>
  <c r="C310" i="9"/>
  <c r="C309" i="9"/>
  <c r="C308" i="9"/>
  <c r="C307" i="9"/>
  <c r="C306" i="9"/>
  <c r="C305" i="9"/>
  <c r="C304" i="9"/>
  <c r="C303" i="9"/>
  <c r="C302" i="9"/>
  <c r="C301" i="9"/>
  <c r="C300" i="9"/>
  <c r="C299" i="9"/>
  <c r="C298" i="9"/>
  <c r="C297" i="9"/>
  <c r="C296" i="9"/>
  <c r="C295" i="9"/>
  <c r="C294" i="9"/>
  <c r="C293" i="9"/>
  <c r="C292" i="9"/>
  <c r="C291" i="9"/>
  <c r="C290" i="9"/>
  <c r="C289" i="9"/>
  <c r="C288" i="9"/>
  <c r="C287" i="9"/>
  <c r="C286" i="9"/>
  <c r="C285" i="9"/>
  <c r="C284" i="9"/>
  <c r="C283" i="9"/>
  <c r="C282" i="9"/>
  <c r="C281" i="9"/>
  <c r="C280" i="9"/>
  <c r="C279" i="9"/>
  <c r="C278" i="9"/>
  <c r="C277" i="9"/>
  <c r="C276" i="9"/>
  <c r="C275" i="9"/>
  <c r="C274" i="9"/>
  <c r="C273" i="9"/>
  <c r="C272" i="9"/>
  <c r="C271" i="9"/>
  <c r="C270" i="9"/>
  <c r="C269" i="9"/>
  <c r="C268" i="9"/>
  <c r="C267" i="9"/>
  <c r="C266" i="9"/>
  <c r="C265" i="9"/>
  <c r="C264" i="9"/>
  <c r="C263" i="9"/>
  <c r="C262" i="9"/>
  <c r="C261" i="9"/>
  <c r="C260" i="9"/>
  <c r="C259" i="9"/>
  <c r="C258" i="9"/>
  <c r="C257" i="9"/>
  <c r="C256" i="9"/>
  <c r="C255" i="9"/>
  <c r="C254" i="9"/>
  <c r="C253" i="9"/>
  <c r="C252" i="9"/>
  <c r="C251" i="9"/>
  <c r="C250" i="9"/>
  <c r="C249" i="9"/>
  <c r="C248" i="9"/>
  <c r="C247" i="9"/>
  <c r="C246" i="9"/>
  <c r="C245" i="9"/>
  <c r="C244" i="9"/>
  <c r="C243" i="9"/>
  <c r="C242" i="9"/>
  <c r="C241" i="9"/>
  <c r="C240" i="9"/>
  <c r="C239" i="9"/>
  <c r="C238" i="9"/>
  <c r="C237" i="9"/>
  <c r="C236" i="9"/>
  <c r="C235" i="9"/>
  <c r="C234" i="9"/>
  <c r="C233" i="9"/>
  <c r="C232" i="9"/>
  <c r="C231" i="9"/>
  <c r="C230" i="9"/>
  <c r="C229" i="9"/>
  <c r="C228" i="9"/>
  <c r="C227" i="9"/>
  <c r="C226" i="9"/>
  <c r="C225" i="9"/>
  <c r="C224" i="9"/>
  <c r="C223" i="9"/>
  <c r="C222" i="9"/>
  <c r="C221" i="9"/>
  <c r="C220" i="9"/>
  <c r="C219" i="9"/>
  <c r="C218" i="9"/>
  <c r="C217" i="9"/>
  <c r="C216" i="9"/>
  <c r="C215" i="9"/>
  <c r="C214" i="9"/>
  <c r="C213" i="9"/>
  <c r="C212" i="9"/>
  <c r="C211" i="9"/>
  <c r="C210" i="9"/>
  <c r="C209" i="9"/>
  <c r="C208" i="9"/>
  <c r="C207" i="9"/>
  <c r="C206" i="9"/>
  <c r="C205" i="9"/>
  <c r="C204" i="9"/>
  <c r="C203" i="9"/>
  <c r="C202" i="9"/>
  <c r="C201" i="9"/>
  <c r="C200" i="9"/>
  <c r="C199" i="9"/>
  <c r="C198" i="9"/>
  <c r="C197" i="9"/>
  <c r="C196" i="9"/>
  <c r="C195" i="9"/>
  <c r="C194" i="9"/>
  <c r="C193" i="9"/>
  <c r="C192" i="9"/>
  <c r="C191" i="9"/>
  <c r="C190" i="9"/>
  <c r="C189" i="9"/>
  <c r="C188" i="9"/>
  <c r="C187" i="9"/>
  <c r="C186" i="9"/>
  <c r="C185" i="9"/>
  <c r="C184" i="9"/>
  <c r="C183" i="9"/>
  <c r="C182" i="9"/>
  <c r="C181" i="9"/>
  <c r="C180" i="9"/>
  <c r="C179" i="9"/>
  <c r="C178" i="9"/>
  <c r="C177" i="9"/>
  <c r="C176" i="9"/>
  <c r="C175" i="9"/>
  <c r="C174" i="9"/>
  <c r="C173" i="9"/>
  <c r="C172" i="9"/>
  <c r="C171" i="9"/>
  <c r="C170" i="9"/>
  <c r="C169" i="9"/>
  <c r="C168" i="9"/>
  <c r="C167" i="9"/>
  <c r="C166" i="9"/>
  <c r="C165" i="9"/>
  <c r="C164" i="9"/>
  <c r="C163" i="9"/>
  <c r="C162" i="9"/>
  <c r="C161" i="9"/>
  <c r="C160" i="9"/>
  <c r="C159" i="9"/>
  <c r="C158" i="9"/>
  <c r="C157" i="9"/>
  <c r="C156" i="9"/>
  <c r="C155" i="9"/>
  <c r="C154" i="9"/>
  <c r="C153" i="9"/>
  <c r="C152" i="9"/>
  <c r="C151" i="9"/>
  <c r="C150" i="9"/>
  <c r="C149" i="9"/>
  <c r="C148" i="9"/>
  <c r="C147" i="9"/>
  <c r="C146" i="9"/>
  <c r="C145" i="9"/>
  <c r="C144" i="9"/>
  <c r="C143" i="9"/>
  <c r="C142" i="9"/>
  <c r="C141" i="9"/>
  <c r="C140" i="9"/>
  <c r="C139" i="9"/>
  <c r="C138" i="9"/>
  <c r="C137" i="9"/>
  <c r="C136" i="9"/>
  <c r="C135" i="9"/>
  <c r="C134" i="9"/>
  <c r="C133" i="9"/>
  <c r="C132" i="9"/>
  <c r="C131" i="9"/>
  <c r="C130" i="9"/>
  <c r="C129" i="9"/>
  <c r="C128" i="9"/>
  <c r="C127" i="9"/>
  <c r="C126" i="9"/>
  <c r="C125" i="9"/>
  <c r="C124" i="9"/>
  <c r="C123" i="9"/>
  <c r="C122" i="9"/>
  <c r="C121" i="9"/>
  <c r="C120" i="9"/>
  <c r="C119" i="9"/>
  <c r="C118" i="9"/>
  <c r="C117" i="9"/>
  <c r="C116" i="9"/>
  <c r="C115" i="9"/>
  <c r="C114" i="9"/>
  <c r="C113" i="9"/>
  <c r="C112" i="9"/>
  <c r="C111" i="9"/>
  <c r="C110" i="9"/>
  <c r="C109" i="9"/>
  <c r="C108" i="9"/>
  <c r="C107" i="9"/>
  <c r="C106" i="9"/>
  <c r="C105" i="9"/>
  <c r="C92" i="9"/>
  <c r="C91" i="9"/>
  <c r="C90" i="9"/>
  <c r="C86" i="9"/>
  <c r="C85" i="9"/>
  <c r="C84" i="9"/>
  <c r="C83" i="9"/>
  <c r="C82" i="9"/>
  <c r="C81" i="9"/>
  <c r="C80" i="9"/>
  <c r="C79" i="9"/>
  <c r="C78" i="9"/>
  <c r="C77" i="9"/>
  <c r="C76" i="9"/>
  <c r="C75" i="9"/>
  <c r="C74" i="9"/>
  <c r="C73" i="9"/>
  <c r="C72" i="9"/>
  <c r="C71" i="9"/>
  <c r="C70" i="9"/>
  <c r="C69" i="9"/>
  <c r="C68" i="9"/>
  <c r="C67" i="9"/>
  <c r="C66" i="9"/>
  <c r="C65" i="9"/>
  <c r="C64" i="9"/>
  <c r="C63" i="9"/>
  <c r="C62" i="9"/>
  <c r="C61" i="9"/>
  <c r="C60" i="9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</calcChain>
</file>

<file path=xl/sharedStrings.xml><?xml version="1.0" encoding="utf-8"?>
<sst xmlns="http://schemas.openxmlformats.org/spreadsheetml/2006/main" count="226" uniqueCount="71">
  <si>
    <t>Explotación de minas y canteras</t>
  </si>
  <si>
    <t>Construcción</t>
  </si>
  <si>
    <t>Período</t>
  </si>
  <si>
    <t>f</t>
  </si>
  <si>
    <t>m</t>
  </si>
  <si>
    <t>a</t>
  </si>
  <si>
    <t>j</t>
  </si>
  <si>
    <t>s</t>
  </si>
  <si>
    <t>o</t>
  </si>
  <si>
    <t>n</t>
  </si>
  <si>
    <t>d</t>
  </si>
  <si>
    <t>Índice</t>
  </si>
  <si>
    <t>IMAE</t>
  </si>
  <si>
    <t>Fuente: Banco de Guatemala</t>
  </si>
  <si>
    <t>Agricultura, ganadería, silvicultura y pesca</t>
  </si>
  <si>
    <t>Actividades de alojamiento y de servicio de comidas</t>
  </si>
  <si>
    <t>Actividades financieras y de seguros</t>
  </si>
  <si>
    <t>Actividades inmobiliarias</t>
  </si>
  <si>
    <t>Enseñanza</t>
  </si>
  <si>
    <t>Otras actividades de servicios</t>
  </si>
  <si>
    <t>Serie tendencia-ciclo</t>
  </si>
  <si>
    <t>SISTEMA DE CUENTAS NACIONALES</t>
  </si>
  <si>
    <t>Índice Mensual de la Actividad Económica (IMAE)</t>
  </si>
  <si>
    <t>Año de referencia 2013</t>
  </si>
  <si>
    <t xml:space="preserve"> </t>
  </si>
  <si>
    <t>Cuadro de la serie agregada del IMAE: índice original y de tendencia-ciclo.</t>
  </si>
  <si>
    <t>Cuadro del IMAE de la serie original, por componentes.</t>
  </si>
  <si>
    <t>Cuadro del IMAE de la tasa de variación interanual de la serie original, por componentes.</t>
  </si>
  <si>
    <t>Índice mensual, serie original y de tendencia-ciclo</t>
  </si>
  <si>
    <t>Año de referencia 2013 = 100</t>
  </si>
  <si>
    <t>Cuadro 1</t>
  </si>
  <si>
    <r>
      <t xml:space="preserve">Serie original </t>
    </r>
    <r>
      <rPr>
        <b/>
        <vertAlign val="superscript"/>
        <sz val="12"/>
        <color theme="0"/>
        <rFont val="Century Schoolbook"/>
        <family val="1"/>
      </rPr>
      <t>1/</t>
    </r>
  </si>
  <si>
    <r>
      <rPr>
        <vertAlign val="superscript"/>
        <sz val="10"/>
        <color theme="1"/>
        <rFont val="Century Schoolbook"/>
        <family val="1"/>
      </rPr>
      <t>1/</t>
    </r>
    <r>
      <rPr>
        <sz val="10"/>
        <color theme="1"/>
        <rFont val="Century Schoolbook"/>
        <family val="1"/>
      </rPr>
      <t xml:space="preserve"> Cifras preliminares</t>
    </r>
  </si>
  <si>
    <t>1.</t>
  </si>
  <si>
    <t>2.</t>
  </si>
  <si>
    <t>3.</t>
  </si>
  <si>
    <t>A</t>
  </si>
  <si>
    <t>B</t>
  </si>
  <si>
    <t>C</t>
  </si>
  <si>
    <t>D-E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</si>
  <si>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</si>
  <si>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</si>
  <si>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</si>
  <si>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</si>
  <si>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</si>
  <si>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</si>
  <si>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</si>
  <si>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</si>
  <si>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</si>
  <si>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</si>
  <si>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</si>
  <si>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</si>
  <si>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R-S-T-U</t>
  </si>
  <si>
    <t>Suministro de electricidad, agua y saneamiento</t>
  </si>
  <si>
    <t>Comercio y reparación de vehículos</t>
  </si>
  <si>
    <t>Salud</t>
  </si>
  <si>
    <t>Cuadro 2</t>
  </si>
  <si>
    <r>
      <t>Índice Mensual de la Actividad Económica (IMAE)</t>
    </r>
    <r>
      <rPr>
        <b/>
        <vertAlign val="superscript"/>
        <sz val="12"/>
        <color theme="1"/>
        <rFont val="Century Schoolbook"/>
        <family val="1"/>
      </rPr>
      <t>1/</t>
    </r>
  </si>
  <si>
    <t>Cuadro 3</t>
  </si>
  <si>
    <t xml:space="preserve">Tasa de variación interanual del IMAE de la serie original </t>
  </si>
  <si>
    <t>Serie original del IMAE</t>
  </si>
  <si>
    <t>Variación Interanual</t>
  </si>
  <si>
    <t>Regresar al índice</t>
  </si>
  <si>
    <t>Industrias manufac-tureras</t>
  </si>
  <si>
    <t>Transporte y almacena-miento</t>
  </si>
  <si>
    <t>Información y comunica-ciones</t>
  </si>
  <si>
    <t>Actividades profesionales científicas y técnicas</t>
  </si>
  <si>
    <t>Actividades de servicios administra-tivos y de apoyo</t>
  </si>
  <si>
    <t>Administra-ción pública y defensa</t>
  </si>
  <si>
    <t>Impuestos netos de subvenciones a los productos</t>
  </si>
  <si>
    <t>ÍNDICE MENSUAL DE LA ACTIVIDAD ECONÓMICA. AÑOS 2013 - 2021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</si>
</sst>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_-;[Red]\-#,##0.0_-;&quot;-&quot;?_-;_-@_-"/>
  </numFmts>
  <fonts count="32" x14ac:knownFonts="1">
    <font>
      <sz val="10"/>
      <color theme="1"/>
      <name val="Consola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Schoolbook"/>
      <family val="1"/>
    </font>
    <font>
      <sz val="10"/>
      <color theme="4" tint="-0.249977111117893"/>
      <name val="Century Schoolbook"/>
      <family val="1"/>
    </font>
    <font>
      <i/>
      <sz val="10"/>
      <name val="Century Schoolbook"/>
      <family val="1"/>
    </font>
    <font>
      <sz val="16"/>
      <name val="Century Schoolbook"/>
      <family val="1"/>
    </font>
    <font>
      <b/>
      <sz val="16"/>
      <color theme="0"/>
      <name val="Century Schoolbook"/>
      <family val="1"/>
    </font>
    <font>
      <sz val="12"/>
      <name val="Century Schoolbook"/>
      <family val="1"/>
    </font>
    <font>
      <b/>
      <sz val="12"/>
      <name val="Century Schoolbook"/>
      <family val="1"/>
    </font>
    <font>
      <sz val="11"/>
      <name val="Century Schoolbook"/>
      <family val="1"/>
    </font>
    <font>
      <b/>
      <sz val="11"/>
      <name val="Century Schoolbook"/>
      <family val="1"/>
    </font>
    <font>
      <sz val="10"/>
      <color indexed="8"/>
      <name val="Arial"/>
      <family val="2"/>
    </font>
    <font>
      <sz val="10"/>
      <name val="Tahoma"/>
      <family val="2"/>
    </font>
    <font>
      <b/>
      <sz val="12"/>
      <color theme="1"/>
      <name val="Century Schoolbook"/>
      <family val="1"/>
    </font>
    <font>
      <sz val="12"/>
      <color theme="1"/>
      <name val="Century Schoolbook"/>
      <family val="1"/>
    </font>
    <font>
      <sz val="10"/>
      <color theme="1"/>
      <name val="Century Schoolbook"/>
      <family val="1"/>
    </font>
    <font>
      <b/>
      <sz val="10"/>
      <color theme="1"/>
      <name val="Century Schoolbook"/>
      <family val="1"/>
    </font>
    <font>
      <b/>
      <sz val="9"/>
      <color theme="0"/>
      <name val="Century Schoolbook"/>
      <family val="1"/>
    </font>
    <font>
      <sz val="9"/>
      <color theme="1"/>
      <name val="Century Schoolbook"/>
      <family val="1"/>
    </font>
    <font>
      <sz val="12"/>
      <color rgb="FF44546A"/>
      <name val="Century Schoolbook"/>
      <family val="1"/>
    </font>
    <font>
      <sz val="12"/>
      <color theme="0"/>
      <name val="Century Schoolbook"/>
      <family val="1"/>
    </font>
    <font>
      <b/>
      <sz val="12"/>
      <color theme="0"/>
      <name val="Century Schoolbook"/>
      <family val="1"/>
    </font>
    <font>
      <b/>
      <vertAlign val="superscript"/>
      <sz val="12"/>
      <color theme="0"/>
      <name val="Century Schoolbook"/>
      <family val="1"/>
    </font>
    <font>
      <vertAlign val="superscript"/>
      <sz val="10"/>
      <color theme="1"/>
      <name val="Century Schoolbook"/>
      <family val="1"/>
    </font>
    <font>
      <b/>
      <sz val="11"/>
      <color theme="1"/>
      <name val="Century Schoolbook"/>
      <family val="1"/>
    </font>
    <font>
      <sz val="11"/>
      <color theme="0"/>
      <name val="Century Schoolbook"/>
      <family val="1"/>
    </font>
    <font>
      <b/>
      <vertAlign val="superscript"/>
      <sz val="12"/>
      <color theme="1"/>
      <name val="Century Schoolbook"/>
      <family val="1"/>
    </font>
    <font>
      <u/>
      <sz val="10"/>
      <color theme="1"/>
      <name val="Century Schoolbook"/>
      <family val="1"/>
    </font>
    <font>
      <b/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36C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3F5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>
      <alignment vertical="top"/>
    </xf>
    <xf numFmtId="0" fontId="14" fillId="0" borderId="0">
      <alignment vertical="top"/>
    </xf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5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 vertical="top"/>
    </xf>
  </cellStyleXfs>
  <cellXfs count="84">
    <xf numFmtId="0" fontId="0" fillId="0" borderId="0" xfId="0"/>
    <xf numFmtId="0" fontId="5" fillId="0" borderId="0" xfId="4" applyFont="1" applyFill="1" applyBorder="1" applyAlignment="1"/>
    <xf numFmtId="0" fontId="5" fillId="0" borderId="0" xfId="5" applyFont="1">
      <alignment vertical="top"/>
    </xf>
    <xf numFmtId="0" fontId="5" fillId="0" borderId="0" xfId="4" applyFont="1" applyFill="1" applyBorder="1" applyAlignment="1">
      <alignment vertical="top"/>
    </xf>
    <xf numFmtId="0" fontId="5" fillId="0" borderId="0" xfId="4" applyFont="1" applyBorder="1" applyAlignment="1">
      <alignment vertical="top"/>
    </xf>
    <xf numFmtId="49" fontId="5" fillId="0" borderId="0" xfId="4" applyNumberFormat="1" applyFont="1" applyBorder="1" applyAlignment="1">
      <alignment vertical="top"/>
    </xf>
    <xf numFmtId="0" fontId="6" fillId="2" borderId="0" xfId="5" applyFont="1" applyFill="1" applyBorder="1" applyAlignment="1"/>
    <xf numFmtId="0" fontId="7" fillId="0" borderId="0" xfId="4" applyFont="1" applyBorder="1" applyAlignment="1">
      <alignment vertical="top"/>
    </xf>
    <xf numFmtId="0" fontId="8" fillId="0" borderId="0" xfId="4" applyFont="1" applyBorder="1" applyAlignment="1">
      <alignment vertical="top"/>
    </xf>
    <xf numFmtId="0" fontId="8" fillId="0" borderId="0" xfId="5" applyFont="1">
      <alignment vertical="top"/>
    </xf>
    <xf numFmtId="0" fontId="10" fillId="0" borderId="0" xfId="4" applyFont="1" applyBorder="1" applyAlignment="1">
      <alignment vertical="top"/>
    </xf>
    <xf numFmtId="0" fontId="10" fillId="0" borderId="0" xfId="5" applyFont="1">
      <alignment vertical="top"/>
    </xf>
    <xf numFmtId="0" fontId="12" fillId="0" borderId="0" xfId="4" applyFont="1" applyBorder="1" applyAlignment="1">
      <alignment vertical="top"/>
    </xf>
    <xf numFmtId="0" fontId="12" fillId="0" borderId="0" xfId="5" applyFont="1">
      <alignment vertical="top"/>
    </xf>
    <xf numFmtId="49" fontId="5" fillId="0" borderId="11" xfId="4" applyNumberFormat="1" applyFont="1" applyBorder="1" applyAlignment="1">
      <alignment vertical="top"/>
    </xf>
    <xf numFmtId="0" fontId="5" fillId="0" borderId="1" xfId="4" applyFont="1" applyFill="1" applyBorder="1" applyAlignment="1">
      <alignment vertical="top"/>
    </xf>
    <xf numFmtId="0" fontId="0" fillId="0" borderId="13" xfId="0" applyBorder="1"/>
    <xf numFmtId="0" fontId="13" fillId="0" borderId="3" xfId="4" applyFont="1" applyFill="1" applyBorder="1" applyAlignment="1">
      <alignment horizontal="justify" vertical="top" wrapText="1"/>
    </xf>
    <xf numFmtId="0" fontId="12" fillId="0" borderId="3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center" wrapText="1"/>
    </xf>
    <xf numFmtId="49" fontId="12" fillId="0" borderId="12" xfId="4" applyNumberFormat="1" applyFont="1" applyFill="1" applyBorder="1" applyAlignment="1">
      <alignment horizontal="center" vertical="top" wrapText="1"/>
    </xf>
    <xf numFmtId="0" fontId="5" fillId="0" borderId="5" xfId="5" applyFont="1" applyBorder="1">
      <alignment vertical="top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1" fillId="0" borderId="0" xfId="0" applyFont="1"/>
    <xf numFmtId="165" fontId="22" fillId="2" borderId="4" xfId="0" applyNumberFormat="1" applyFont="1" applyFill="1" applyBorder="1" applyAlignment="1">
      <alignment horizontal="center" vertical="center"/>
    </xf>
    <xf numFmtId="165" fontId="22" fillId="2" borderId="6" xfId="0" applyNumberFormat="1" applyFont="1" applyFill="1" applyBorder="1" applyAlignment="1">
      <alignment horizontal="center" vertical="center"/>
    </xf>
    <xf numFmtId="165" fontId="22" fillId="4" borderId="2" xfId="0" applyNumberFormat="1" applyFont="1" applyFill="1" applyBorder="1" applyAlignment="1">
      <alignment horizontal="center" vertical="center"/>
    </xf>
    <xf numFmtId="165" fontId="22" fillId="5" borderId="2" xfId="0" applyNumberFormat="1" applyFont="1" applyFill="1" applyBorder="1" applyAlignment="1">
      <alignment horizontal="center" vertical="center"/>
    </xf>
    <xf numFmtId="165" fontId="22" fillId="4" borderId="4" xfId="0" applyNumberFormat="1" applyFont="1" applyFill="1" applyBorder="1" applyAlignment="1">
      <alignment horizontal="center" vertical="center"/>
    </xf>
    <xf numFmtId="165" fontId="22" fillId="5" borderId="4" xfId="0" applyNumberFormat="1" applyFont="1" applyFill="1" applyBorder="1" applyAlignment="1">
      <alignment horizontal="center" vertical="center"/>
    </xf>
    <xf numFmtId="165" fontId="22" fillId="4" borderId="6" xfId="0" applyNumberFormat="1" applyFont="1" applyFill="1" applyBorder="1" applyAlignment="1">
      <alignment horizontal="center" vertical="center"/>
    </xf>
    <xf numFmtId="165" fontId="22" fillId="5" borderId="6" xfId="0" applyNumberFormat="1" applyFont="1" applyFill="1" applyBorder="1" applyAlignment="1">
      <alignment horizontal="center" vertical="center"/>
    </xf>
    <xf numFmtId="165" fontId="22" fillId="2" borderId="2" xfId="0" applyNumberFormat="1" applyFont="1" applyFill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7" fontId="22" fillId="2" borderId="4" xfId="0" applyNumberFormat="1" applyFont="1" applyFill="1" applyBorder="1" applyAlignment="1">
      <alignment horizontal="center" vertical="center"/>
    </xf>
    <xf numFmtId="17" fontId="22" fillId="2" borderId="6" xfId="0" applyNumberFormat="1" applyFont="1" applyFill="1" applyBorder="1" applyAlignment="1">
      <alignment horizontal="center" vertical="center"/>
    </xf>
    <xf numFmtId="17" fontId="22" fillId="4" borderId="2" xfId="0" applyNumberFormat="1" applyFont="1" applyFill="1" applyBorder="1" applyAlignment="1">
      <alignment horizontal="center" vertical="center"/>
    </xf>
    <xf numFmtId="17" fontId="22" fillId="4" borderId="4" xfId="0" applyNumberFormat="1" applyFont="1" applyFill="1" applyBorder="1" applyAlignment="1">
      <alignment horizontal="center" vertical="center"/>
    </xf>
    <xf numFmtId="17" fontId="22" fillId="4" borderId="6" xfId="0" applyNumberFormat="1" applyFont="1" applyFill="1" applyBorder="1" applyAlignment="1">
      <alignment horizontal="center" vertical="center"/>
    </xf>
    <xf numFmtId="17" fontId="22" fillId="2" borderId="2" xfId="0" applyNumberFormat="1" applyFont="1" applyFill="1" applyBorder="1" applyAlignment="1">
      <alignment horizontal="center" vertical="center"/>
    </xf>
    <xf numFmtId="0" fontId="23" fillId="0" borderId="0" xfId="0" applyFont="1" applyBorder="1"/>
    <xf numFmtId="0" fontId="17" fillId="0" borderId="0" xfId="0" applyFont="1" applyBorder="1"/>
    <xf numFmtId="0" fontId="23" fillId="2" borderId="0" xfId="0" applyFont="1" applyFill="1"/>
    <xf numFmtId="49" fontId="5" fillId="0" borderId="13" xfId="4" applyNumberFormat="1" applyFont="1" applyFill="1" applyBorder="1" applyAlignment="1">
      <alignment horizontal="center" vertical="top" wrapText="1"/>
    </xf>
    <xf numFmtId="0" fontId="18" fillId="0" borderId="3" xfId="0" applyFont="1" applyBorder="1" applyAlignment="1">
      <alignment vertical="center"/>
    </xf>
    <xf numFmtId="49" fontId="5" fillId="0" borderId="13" xfId="4" applyNumberFormat="1" applyFont="1" applyFill="1" applyBorder="1" applyAlignment="1">
      <alignment horizontal="center" vertical="center" wrapText="1"/>
    </xf>
    <xf numFmtId="0" fontId="27" fillId="0" borderId="0" xfId="0" applyFont="1"/>
    <xf numFmtId="0" fontId="19" fillId="0" borderId="0" xfId="0" applyFont="1" applyFill="1" applyBorder="1"/>
    <xf numFmtId="0" fontId="27" fillId="0" borderId="0" xfId="0" applyFont="1" applyFill="1" applyBorder="1"/>
    <xf numFmtId="0" fontId="18" fillId="0" borderId="0" xfId="0" applyFont="1" applyFill="1" applyBorder="1"/>
    <xf numFmtId="17" fontId="20" fillId="0" borderId="0" xfId="3" applyNumberFormat="1" applyFont="1" applyFill="1" applyBorder="1" applyAlignment="1">
      <alignment horizontal="center" vertical="center" wrapText="1"/>
    </xf>
    <xf numFmtId="0" fontId="21" fillId="0" borderId="0" xfId="0" applyFont="1" applyFill="1" applyBorder="1"/>
    <xf numFmtId="17" fontId="22" fillId="0" borderId="0" xfId="0" applyNumberFormat="1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/>
    <xf numFmtId="0" fontId="28" fillId="0" borderId="8" xfId="0" applyFont="1" applyBorder="1"/>
    <xf numFmtId="0" fontId="28" fillId="0" borderId="0" xfId="0" applyFont="1" applyFill="1" applyBorder="1"/>
    <xf numFmtId="0" fontId="30" fillId="0" borderId="0" xfId="0" applyFont="1" applyAlignment="1">
      <alignment wrapText="1"/>
    </xf>
    <xf numFmtId="165" fontId="18" fillId="0" borderId="0" xfId="0" applyNumberFormat="1" applyFont="1"/>
    <xf numFmtId="17" fontId="23" fillId="2" borderId="8" xfId="0" applyNumberFormat="1" applyFont="1" applyFill="1" applyBorder="1" applyAlignment="1">
      <alignment horizontal="center" vertical="center"/>
    </xf>
    <xf numFmtId="165" fontId="23" fillId="2" borderId="8" xfId="0" applyNumberFormat="1" applyFont="1" applyFill="1" applyBorder="1" applyAlignment="1">
      <alignment horizontal="center" vertical="center"/>
    </xf>
    <xf numFmtId="3" fontId="31" fillId="8" borderId="14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9" xfId="16" applyNumberFormat="1" applyFont="1" applyFill="1" applyBorder="1" applyAlignment="1">
      <alignment horizontal="center" vertical="center" wrapText="1"/>
    </xf>
    <xf numFmtId="3" fontId="31" fillId="8" borderId="20" xfId="16" applyNumberFormat="1" applyFont="1" applyFill="1" applyBorder="1" applyAlignment="1">
      <alignment horizontal="center" vertical="center" wrapText="1"/>
    </xf>
    <xf numFmtId="0" fontId="9" fillId="6" borderId="9" xfId="5" applyFont="1" applyFill="1" applyBorder="1" applyAlignment="1">
      <alignment horizontal="center" vertical="center" wrapText="1"/>
    </xf>
    <xf numFmtId="0" fontId="9" fillId="6" borderId="10" xfId="5" applyFont="1" applyFill="1" applyBorder="1" applyAlignment="1">
      <alignment horizontal="center" vertical="center" wrapText="1"/>
    </xf>
    <xf numFmtId="0" fontId="11" fillId="7" borderId="11" xfId="5" applyFont="1" applyFill="1" applyBorder="1" applyAlignment="1">
      <alignment horizontal="center" vertical="center" wrapText="1"/>
    </xf>
    <xf numFmtId="0" fontId="11" fillId="7" borderId="1" xfId="5" applyFont="1" applyFill="1" applyBorder="1" applyAlignment="1">
      <alignment horizontal="center" vertical="center" wrapText="1"/>
    </xf>
    <xf numFmtId="0" fontId="11" fillId="7" borderId="12" xfId="5" applyFont="1" applyFill="1" applyBorder="1" applyAlignment="1">
      <alignment horizontal="center" vertical="center" wrapText="1"/>
    </xf>
    <xf numFmtId="0" fontId="11" fillId="7" borderId="5" xfId="5" applyFont="1" applyFill="1" applyBorder="1" applyAlignment="1">
      <alignment horizontal="center" vertical="center" wrapText="1"/>
    </xf>
    <xf numFmtId="3" fontId="31" fillId="8" borderId="16" xfId="16" applyNumberFormat="1" applyFont="1" applyFill="1" applyBorder="1" applyAlignment="1">
      <alignment horizontal="center" vertical="center" wrapText="1"/>
    </xf>
    <xf numFmtId="3" fontId="31" fillId="8" borderId="17" xfId="16" applyNumberFormat="1" applyFont="1" applyFill="1" applyBorder="1" applyAlignment="1">
      <alignment horizontal="center" vertical="center" wrapText="1"/>
    </xf>
    <xf numFmtId="17" fontId="31" fillId="3" borderId="7" xfId="3" applyNumberFormat="1" applyFont="1" applyFill="1" applyBorder="1" applyAlignment="1">
      <alignment horizontal="center" vertical="center" wrapText="1"/>
    </xf>
    <xf numFmtId="3" fontId="31" fillId="8" borderId="18" xfId="16" applyNumberFormat="1" applyFont="1" applyFill="1" applyBorder="1" applyAlignment="1">
      <alignment horizontal="center" vertical="center" wrapText="1"/>
    </xf>
    <xf numFmtId="3" fontId="31" fillId="8" borderId="1" xfId="16" applyNumberFormat="1" applyFont="1" applyFill="1" applyBorder="1" applyAlignment="1">
      <alignment horizontal="center" vertical="center" wrapText="1"/>
    </xf>
    <xf numFmtId="3" fontId="31" fillId="8" borderId="15" xfId="16" applyNumberFormat="1" applyFont="1" applyFill="1" applyBorder="1" applyAlignment="1">
      <alignment horizontal="center" vertical="center" wrapText="1"/>
    </xf>
    <xf numFmtId="3" fontId="31" fillId="8" borderId="14" xfId="16" applyNumberFormat="1" applyFont="1" applyFill="1" applyBorder="1" applyAlignment="1">
      <alignment horizontal="center" vertical="center" wrapText="1"/>
    </xf>
  </cellXfs>
  <cellStyles count="17">
    <cellStyle name="Estilo 1" xfId="6"/>
    <cellStyle name="Millares 2" xfId="2"/>
    <cellStyle name="Millares 3" xfId="7"/>
    <cellStyle name="Normal" xfId="0" builtinId="0"/>
    <cellStyle name="Normal 2" xfId="1"/>
    <cellStyle name="Normal 2 2" xfId="8"/>
    <cellStyle name="Normal 2 2 2" xfId="9"/>
    <cellStyle name="Normal 2 3" xfId="10"/>
    <cellStyle name="Normal 2 4" xfId="11"/>
    <cellStyle name="Normal 3" xfId="5"/>
    <cellStyle name="Normal 3 2" xfId="3"/>
    <cellStyle name="Normal 4" xfId="12"/>
    <cellStyle name="Normal 4 2" xfId="4"/>
    <cellStyle name="Normal 5" xfId="13"/>
    <cellStyle name="Normal_Cuadros de Salida CNT 2001-2006" xfId="16"/>
    <cellStyle name="Porcentaje 2" xfId="14"/>
    <cellStyle name="Porcentual 2" xfId="15"/>
  </cellStyles>
  <dxfs count="0"/>
  <tableStyles count="0" defaultTableStyle="TableStyleMedium2" defaultPivotStyle="PivotStyleLight16"/>
  <colors>
    <mruColors>
      <color rgb="FF3E6CA4"/>
      <color rgb="FF3E6C40"/>
      <color rgb="FF44546A"/>
      <color rgb="FF556A85"/>
      <color rgb="FFADDB7B"/>
      <color rgb="FF7CBF33"/>
      <color rgb="FF00FF00"/>
      <color rgb="FFBEE395"/>
      <color rgb="FF6633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/>
            </a:pPr>
            <a:r>
              <a:rPr lang="es-CL" sz="2400" b="0">
                <a:latin typeface="Arial Narrow" pitchFamily="34" charset="0"/>
              </a:rPr>
              <a:t>Índice</a:t>
            </a:r>
            <a:r>
              <a:rPr lang="es-CL" sz="2400" b="0" baseline="0">
                <a:latin typeface="Arial Narrow" pitchFamily="34" charset="0"/>
              </a:rPr>
              <a:t> Mensual de la Actividad Económica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Variaciones Porcentuales Interanuales </a:t>
            </a:r>
          </a:p>
          <a:p>
            <a:pPr>
              <a:defRPr sz="1600" b="0"/>
            </a:pPr>
            <a:r>
              <a:rPr lang="es-CL" sz="1600" b="0" baseline="0">
                <a:latin typeface="Arial Narrow" pitchFamily="34" charset="0"/>
              </a:rPr>
              <a:t>Período: Enero 2017 - Marzo 2021</a:t>
            </a:r>
            <a:endParaRPr lang="es-CL" sz="1600" b="0">
              <a:latin typeface="Arial Narrow" pitchFamily="34" charset="0"/>
            </a:endParaRPr>
          </a:p>
        </c:rich>
      </c:tx>
      <c:layout>
        <c:manualLayout>
          <c:xMode val="edge"/>
          <c:yMode val="edge"/>
          <c:x val="0.22467426680959401"/>
          <c:y val="1.2121212121212121E-2"/>
        </c:manualLayout>
      </c:layout>
      <c:overlay val="0"/>
      <c:spPr>
        <a:solidFill>
          <a:schemeClr val="bg1"/>
        </a:solidFill>
      </c:spPr>
    </c:title>
    <c:autoTitleDeleted val="0"/>
    <c:plotArea>
      <c:layout>
        <c:manualLayout>
          <c:layoutTarget val="inner"/>
          <c:xMode val="edge"/>
          <c:yMode val="edge"/>
          <c:x val="3.9107836006911208E-2"/>
          <c:y val="0.16039385985842677"/>
          <c:w val="0.91863736263736262"/>
          <c:h val="0.69893199713672149"/>
        </c:manualLayout>
      </c:layout>
      <c:barChart>
        <c:barDir val="col"/>
        <c:grouping val="clustered"/>
        <c:varyColors val="0"/>
        <c:ser>
          <c:idx val="1"/>
          <c:order val="0"/>
          <c:tx>
            <c:v>IMAE Original</c:v>
          </c:tx>
          <c:spPr>
            <a:solidFill>
              <a:srgbClr val="3E6CA4"/>
            </a:solidFill>
            <a:ln w="41275" cap="sq">
              <a:noFill/>
              <a:miter lim="800000"/>
            </a:ln>
          </c:spPr>
          <c:invertIfNegative val="0"/>
          <c:dLbls>
            <c:dLbl>
              <c:idx val="38"/>
              <c:layout>
                <c:manualLayout>
                  <c:x val="-2.4892334025837529E-2"/>
                  <c:y val="3.6299249282198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>
                <c:manualLayout>
                  <c:x val="2.3428079083141311E-2"/>
                  <c:y val="3.4282324389229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1.9035198959387555E-2"/>
                  <c:y val="4.234875365728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layout>
                <c:manualLayout>
                  <c:x val="2.3428079083141203E-2"/>
                  <c:y val="1.4116251219094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1.6124919764961693E-2"/>
                  <c:y val="3.23232323232323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1050" b="1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'C.1'!$A$57:$A$441</c:f>
              <c:numCache>
                <c:formatCode>mmm\-yy</c:formatCode>
                <c:ptCount val="5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  <c:pt idx="27">
                  <c:v>43556</c:v>
                </c:pt>
                <c:pt idx="28">
                  <c:v>43586</c:v>
                </c:pt>
                <c:pt idx="29">
                  <c:v>43617</c:v>
                </c:pt>
                <c:pt idx="30">
                  <c:v>43647</c:v>
                </c:pt>
                <c:pt idx="31">
                  <c:v>43678</c:v>
                </c:pt>
                <c:pt idx="32">
                  <c:v>43709</c:v>
                </c:pt>
                <c:pt idx="33">
                  <c:v>43739</c:v>
                </c:pt>
                <c:pt idx="34">
                  <c:v>43770</c:v>
                </c:pt>
                <c:pt idx="35">
                  <c:v>43800</c:v>
                </c:pt>
                <c:pt idx="36">
                  <c:v>43831</c:v>
                </c:pt>
                <c:pt idx="37">
                  <c:v>43862</c:v>
                </c:pt>
                <c:pt idx="38">
                  <c:v>43891</c:v>
                </c:pt>
                <c:pt idx="39">
                  <c:v>43922</c:v>
                </c:pt>
                <c:pt idx="40">
                  <c:v>43952</c:v>
                </c:pt>
                <c:pt idx="41">
                  <c:v>43983</c:v>
                </c:pt>
                <c:pt idx="42">
                  <c:v>44013</c:v>
                </c:pt>
                <c:pt idx="43">
                  <c:v>44044</c:v>
                </c:pt>
                <c:pt idx="44">
                  <c:v>44075</c:v>
                </c:pt>
                <c:pt idx="45">
                  <c:v>44105</c:v>
                </c:pt>
                <c:pt idx="46">
                  <c:v>44136</c:v>
                </c:pt>
                <c:pt idx="47">
                  <c:v>44166</c:v>
                </c:pt>
                <c:pt idx="48">
                  <c:v>44197</c:v>
                </c:pt>
                <c:pt idx="49">
                  <c:v>44228</c:v>
                </c:pt>
                <c:pt idx="50">
                  <c:v>44256</c:v>
                </c:pt>
              </c:numCache>
            </c:numRef>
          </c:cat>
          <c:val>
            <c:numRef>
              <c:f>[0]!Original</c:f>
              <c:numCache>
                <c:formatCode>#,##0.0_-;[Red]\-#,##0.0_-;"-"?_-;_-@_-</c:formatCode>
                <c:ptCount val="51"/>
                <c:pt idx="0">
                  <c:v>5.13614425298816</c:v>
                </c:pt>
                <c:pt idx="1">
                  <c:v>4.3993342230296975</c:v>
                </c:pt>
                <c:pt idx="2">
                  <c:v>4.5189032819884716</c:v>
                </c:pt>
                <c:pt idx="3">
                  <c:v>2.0834307934401721</c:v>
                </c:pt>
                <c:pt idx="4">
                  <c:v>2.304120985329746</c:v>
                </c:pt>
                <c:pt idx="5">
                  <c:v>2.9293265148864265</c:v>
                </c:pt>
                <c:pt idx="6">
                  <c:v>4.050549404725885</c:v>
                </c:pt>
                <c:pt idx="7">
                  <c:v>3.1685176495412435</c:v>
                </c:pt>
                <c:pt idx="8">
                  <c:v>2.0533965380666217</c:v>
                </c:pt>
                <c:pt idx="9">
                  <c:v>3.0117798436095455</c:v>
                </c:pt>
                <c:pt idx="10">
                  <c:v>1.788770155833646</c:v>
                </c:pt>
                <c:pt idx="11">
                  <c:v>1.7086182204294715</c:v>
                </c:pt>
                <c:pt idx="12">
                  <c:v>1.9611807159405998</c:v>
                </c:pt>
                <c:pt idx="13">
                  <c:v>2.7682972144040434</c:v>
                </c:pt>
                <c:pt idx="14">
                  <c:v>2.9407151750486094</c:v>
                </c:pt>
                <c:pt idx="15">
                  <c:v>4.2783699144967073</c:v>
                </c:pt>
                <c:pt idx="16">
                  <c:v>4.5020409525693452</c:v>
                </c:pt>
                <c:pt idx="17">
                  <c:v>4.1469153390719953</c:v>
                </c:pt>
                <c:pt idx="18">
                  <c:v>3.8167264458157177</c:v>
                </c:pt>
                <c:pt idx="19">
                  <c:v>3.3403115379528003</c:v>
                </c:pt>
                <c:pt idx="20">
                  <c:v>2.7417011878159769</c:v>
                </c:pt>
                <c:pt idx="21">
                  <c:v>3.6447587789720615</c:v>
                </c:pt>
                <c:pt idx="22">
                  <c:v>3.5533538240678979</c:v>
                </c:pt>
                <c:pt idx="23">
                  <c:v>2.2823007169773746</c:v>
                </c:pt>
                <c:pt idx="24">
                  <c:v>3.5821473238275559</c:v>
                </c:pt>
                <c:pt idx="25">
                  <c:v>4.1957041553291106</c:v>
                </c:pt>
                <c:pt idx="26">
                  <c:v>3.5363688811573297</c:v>
                </c:pt>
                <c:pt idx="27">
                  <c:v>3.6665521291506593</c:v>
                </c:pt>
                <c:pt idx="28">
                  <c:v>4.1615439732773751</c:v>
                </c:pt>
                <c:pt idx="29">
                  <c:v>3.3184172430019743</c:v>
                </c:pt>
                <c:pt idx="30">
                  <c:v>3.6770364381435883</c:v>
                </c:pt>
                <c:pt idx="31">
                  <c:v>3.2890422228427383</c:v>
                </c:pt>
                <c:pt idx="32">
                  <c:v>4.580807158628744</c:v>
                </c:pt>
                <c:pt idx="33">
                  <c:v>3.8632854082521533</c:v>
                </c:pt>
                <c:pt idx="34">
                  <c:v>4.6098134767955941</c:v>
                </c:pt>
                <c:pt idx="35">
                  <c:v>3.9171327116067829</c:v>
                </c:pt>
                <c:pt idx="36">
                  <c:v>4.599456285809751</c:v>
                </c:pt>
                <c:pt idx="37">
                  <c:v>2.6959712682589583</c:v>
                </c:pt>
                <c:pt idx="38">
                  <c:v>-3.6939007153860786</c:v>
                </c:pt>
                <c:pt idx="39">
                  <c:v>-9.1457390668440723</c:v>
                </c:pt>
                <c:pt idx="40">
                  <c:v>-10.108507475880543</c:v>
                </c:pt>
                <c:pt idx="41">
                  <c:v>-7.371990900571717</c:v>
                </c:pt>
                <c:pt idx="42">
                  <c:v>-4.0448285113267275</c:v>
                </c:pt>
                <c:pt idx="43">
                  <c:v>-1.0837198938554735</c:v>
                </c:pt>
                <c:pt idx="44">
                  <c:v>0.82806098643428072</c:v>
                </c:pt>
                <c:pt idx="45">
                  <c:v>2.7377093107225079</c:v>
                </c:pt>
                <c:pt idx="46">
                  <c:v>1.5945425890023586</c:v>
                </c:pt>
                <c:pt idx="47">
                  <c:v>4.4698476418079593</c:v>
                </c:pt>
                <c:pt idx="48">
                  <c:v>2.0077679979138452</c:v>
                </c:pt>
                <c:pt idx="49">
                  <c:v>2.8064446718324234</c:v>
                </c:pt>
                <c:pt idx="50">
                  <c:v>6.8965955114429249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118846976"/>
        <c:axId val="118848512"/>
      </c:barChart>
      <c:lineChart>
        <c:grouping val="standard"/>
        <c:varyColors val="0"/>
        <c:ser>
          <c:idx val="3"/>
          <c:order val="1"/>
          <c:tx>
            <c:v>IMAE Tendencia-ciclo</c:v>
          </c:tx>
          <c:spPr>
            <a:ln w="57150" cmpd="thickThin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38"/>
              <c:layout>
                <c:manualLayout>
                  <c:x val="-5.1248922994371379E-2"/>
                  <c:y val="-4.0332146340270568E-2"/>
                </c:manualLayout>
              </c:layout>
              <c:numFmt formatCode="#,##0.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0"/>
              <c:layout>
                <c:manualLayout>
                  <c:x val="-1.6106804369659684E-2"/>
                  <c:y val="3.2265717072216454E-2"/>
                </c:manualLayout>
              </c:layout>
              <c:numFmt formatCode="#,##0.0" sourceLinked="0"/>
              <c:spPr>
                <a:solidFill>
                  <a:schemeClr val="bg1"/>
                </a:solidFill>
                <a:ln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050" b="1">
                      <a:solidFill>
                        <a:srgbClr val="FF0000"/>
                      </a:solidFill>
                    </a:defRPr>
                  </a:pPr>
                  <a:endParaRPr lang="es-GT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2"/>
              <c:layout>
                <c:manualLayout>
                  <c:x val="-2.9285098853926504E-3"/>
                  <c:y val="4.0332146340270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5"/>
              <c:layout>
                <c:manualLayout>
                  <c:x val="-2.198852695222038E-2"/>
                  <c:y val="-4.2424242424242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7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8"/>
              <c:layout>
                <c:manualLayout>
                  <c:x val="-5.8636071872587969E-3"/>
                  <c:y val="-4.0404040404040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1050" b="1">
                    <a:solidFill>
                      <a:srgbClr val="FF0000"/>
                    </a:solidFill>
                  </a:defRPr>
                </a:pPr>
                <a:endParaRPr lang="es-G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'C.1'!$G$165:$G$237</c:f>
            </c:multiLvlStrRef>
          </c:cat>
          <c:val>
            <c:numRef>
              <c:f>[0]!Tendencia</c:f>
              <c:numCache>
                <c:formatCode>#,##0.0_-;[Red]\-#,##0.0_-;"-"?_-;_-@_-</c:formatCode>
                <c:ptCount val="51"/>
                <c:pt idx="0">
                  <c:v>4.0686262111513543</c:v>
                </c:pt>
                <c:pt idx="1">
                  <c:v>4.1918677917123262</c:v>
                </c:pt>
                <c:pt idx="2">
                  <c:v>4.0574585501935303</c:v>
                </c:pt>
                <c:pt idx="3">
                  <c:v>3.9177995985089353</c:v>
                </c:pt>
                <c:pt idx="4">
                  <c:v>3.9317667355442723</c:v>
                </c:pt>
                <c:pt idx="5">
                  <c:v>3.9435501443795999</c:v>
                </c:pt>
                <c:pt idx="6">
                  <c:v>3.7821998879733911</c:v>
                </c:pt>
                <c:pt idx="7">
                  <c:v>3.3643806161583143</c:v>
                </c:pt>
                <c:pt idx="8">
                  <c:v>2.8078218870413423</c:v>
                </c:pt>
                <c:pt idx="9">
                  <c:v>2.2491398347097373</c:v>
                </c:pt>
                <c:pt idx="10">
                  <c:v>1.8061044688361818</c:v>
                </c:pt>
                <c:pt idx="11">
                  <c:v>1.634664154699621</c:v>
                </c:pt>
                <c:pt idx="12">
                  <c:v>1.8127417743902754</c:v>
                </c:pt>
                <c:pt idx="13">
                  <c:v>2.4575456222434582</c:v>
                </c:pt>
                <c:pt idx="14">
                  <c:v>3.4258917274348164</c:v>
                </c:pt>
                <c:pt idx="15">
                  <c:v>4.3147165613146825</c:v>
                </c:pt>
                <c:pt idx="16">
                  <c:v>4.74217077176678</c:v>
                </c:pt>
                <c:pt idx="17">
                  <c:v>4.6199510633033896</c:v>
                </c:pt>
                <c:pt idx="18">
                  <c:v>4.1528042163356105</c:v>
                </c:pt>
                <c:pt idx="19">
                  <c:v>3.6430158690956063</c:v>
                </c:pt>
                <c:pt idx="20">
                  <c:v>3.2213876367344909</c:v>
                </c:pt>
                <c:pt idx="21">
                  <c:v>2.9327397325834852</c:v>
                </c:pt>
                <c:pt idx="22">
                  <c:v>2.7775635747929073</c:v>
                </c:pt>
                <c:pt idx="23">
                  <c:v>2.7935687838636909</c:v>
                </c:pt>
                <c:pt idx="24">
                  <c:v>3.0605641272228183</c:v>
                </c:pt>
                <c:pt idx="25">
                  <c:v>3.5421813073936619</c:v>
                </c:pt>
                <c:pt idx="26">
                  <c:v>4.0264475101013488</c:v>
                </c:pt>
                <c:pt idx="27">
                  <c:v>4.3497472653398717</c:v>
                </c:pt>
                <c:pt idx="28">
                  <c:v>4.3483771617185027</c:v>
                </c:pt>
                <c:pt idx="29">
                  <c:v>4.1350438267450613</c:v>
                </c:pt>
                <c:pt idx="30">
                  <c:v>3.8133664074362628</c:v>
                </c:pt>
                <c:pt idx="31">
                  <c:v>3.5884491422143441</c:v>
                </c:pt>
                <c:pt idx="32">
                  <c:v>3.6648484724586723</c:v>
                </c:pt>
                <c:pt idx="33">
                  <c:v>4.0019903422773098</c:v>
                </c:pt>
                <c:pt idx="34">
                  <c:v>4.3091169548950461</c:v>
                </c:pt>
                <c:pt idx="35">
                  <c:v>3.963695288936492</c:v>
                </c:pt>
                <c:pt idx="36">
                  <c:v>2.3982010468281914</c:v>
                </c:pt>
                <c:pt idx="37">
                  <c:v>-0.35873700595031721</c:v>
                </c:pt>
                <c:pt idx="38">
                  <c:v>-3.6054633356839361</c:v>
                </c:pt>
                <c:pt idx="39">
                  <c:v>-6.2074769513823469</c:v>
                </c:pt>
                <c:pt idx="40">
                  <c:v>-7.1768319557722293</c:v>
                </c:pt>
                <c:pt idx="41">
                  <c:v>-6.2961361590661085</c:v>
                </c:pt>
                <c:pt idx="42">
                  <c:v>-4.0580323347838601</c:v>
                </c:pt>
                <c:pt idx="43">
                  <c:v>-1.4981501033725948</c:v>
                </c:pt>
                <c:pt idx="44">
                  <c:v>0.4845860941485256</c:v>
                </c:pt>
                <c:pt idx="45">
                  <c:v>1.5538172450228416</c:v>
                </c:pt>
                <c:pt idx="46">
                  <c:v>2.0089236166781888</c:v>
                </c:pt>
                <c:pt idx="47">
                  <c:v>2.4621626040544129</c:v>
                </c:pt>
                <c:pt idx="48">
                  <c:v>3.2933801663143498</c:v>
                </c:pt>
                <c:pt idx="49">
                  <c:v>4.4827560132054458</c:v>
                </c:pt>
                <c:pt idx="50">
                  <c:v>5.8236626257831716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46976"/>
        <c:axId val="118848512"/>
      </c:lineChart>
      <c:catAx>
        <c:axId val="1188469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numFmt formatCode="mmm\.yy" sourceLinked="0"/>
        <c:majorTickMark val="out"/>
        <c:minorTickMark val="none"/>
        <c:tickLblPos val="low"/>
        <c:spPr>
          <a:ln w="19050">
            <a:solidFill>
              <a:srgbClr val="000000"/>
            </a:solidFill>
          </a:ln>
        </c:spPr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18848512"/>
        <c:crosses val="autoZero"/>
        <c:auto val="0"/>
        <c:lblAlgn val="ctr"/>
        <c:lblOffset val="100"/>
        <c:tickMarkSkip val="12"/>
        <c:noMultiLvlLbl val="0"/>
      </c:catAx>
      <c:valAx>
        <c:axId val="11884851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 Narrow" pitchFamily="34" charset="0"/>
              </a:defRPr>
            </a:pPr>
            <a:endParaRPr lang="es-GT"/>
          </a:p>
        </c:txPr>
        <c:crossAx val="118846976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9920913731937355E-2"/>
          <c:y val="0.92567627987500045"/>
          <c:w val="0.89999998845746609"/>
          <c:h val="3.9301200986240355E-2"/>
        </c:manualLayout>
      </c:layout>
      <c:overlay val="0"/>
      <c:txPr>
        <a:bodyPr/>
        <a:lstStyle/>
        <a:p>
          <a:pPr>
            <a:defRPr sz="1200">
              <a:latin typeface="Arial Narrow" pitchFamily="34" charset="0"/>
            </a:defRPr>
          </a:pPr>
          <a:endParaRPr lang="es-GT"/>
        </a:p>
      </c:txPr>
    </c:legend>
    <c:plotVisOnly val="1"/>
    <c:dispBlanksAs val="gap"/>
    <c:showDLblsOverMax val="0"/>
  </c:chart>
  <c:spPr>
    <a:noFill/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2">
    <tabColor theme="0" tint="-4.9989318521683403E-2"/>
  </sheetPr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2683569</xdr:colOff>
      <xdr:row>1</xdr:row>
      <xdr:rowOff>77090</xdr:rowOff>
    </xdr:from>
    <xdr:to>
      <xdr:col>2</xdr:col>
      <xdr:colOff>5158760</xdr:colOff>
      <xdr:row>10</xdr:row>
      <xdr:rowOff>150491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02744" y="239015"/>
          <a:ext cx="2475191" cy="15307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3353" cy="6297706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0.03185</cdr:x>
      <cdr:y>0.96068</cdr:y>
    </cdr:from>
    <cdr:to>
      <cdr:x>0.2416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75936" y="6039315"/>
          <a:ext cx="1817192" cy="24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Fuente: Banco de Guatemala</a:t>
          </a:r>
        </a:p>
      </cdr:txBody>
    </cdr:sp>
  </cdr:relSizeAnchor>
  <cdr:relSizeAnchor xmlns:cdr="http://schemas.openxmlformats.org/drawingml/2006/chartDrawing">
    <cdr:from>
      <cdr:x>0.03953</cdr:x>
      <cdr:y>0.12251</cdr:y>
    </cdr:from>
    <cdr:to>
      <cdr:x>0.10213</cdr:x>
      <cdr:y>0.16486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42900" y="771525"/>
          <a:ext cx="5429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GT" sz="1100"/>
            <a:t>Var. 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g1024635\Direcci&#243;n\NUEVO%20IMAE\ACTIVIDAD%20AGRICOLA\&#205;ndice%20Mensual%20de%20la%20Actividad%20Agropecua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uadros%20con%20macro/2.Cuadros_y_gr&#225;ficas_IMAE_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RAS ANUALES"/>
      <sheetName val="Cifras Mensualizadas"/>
      <sheetName val="Prod. Agrícolas de Exportación"/>
      <sheetName val="Prod. Agrícolas de Con. Interno"/>
      <sheetName val="Prod. Agrícolas de C. Industria"/>
      <sheetName val="Productos Pecuarios"/>
      <sheetName val="IMAA"/>
      <sheetName val="Cuadros del IMAA"/>
      <sheetName val="Componentes de las Series"/>
      <sheetName val="Componentes con TRAMO-SEATS"/>
      <sheetName val="NOTRAD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 "/>
      <sheetName val="1.0"/>
      <sheetName val="1.2"/>
    </sheetNames>
    <sheetDataSet>
      <sheetData sheetId="0"/>
      <sheetData sheetId="1">
        <row r="22">
          <cell r="C22">
            <v>3.6379281297674879</v>
          </cell>
          <cell r="E22">
            <v>3.4761312840891492</v>
          </cell>
        </row>
        <row r="23">
          <cell r="C23">
            <v>3.9806568879587445</v>
          </cell>
          <cell r="E23">
            <v>3.9607319575552253</v>
          </cell>
        </row>
        <row r="24">
          <cell r="C24">
            <v>5.2336849235894363</v>
          </cell>
          <cell r="E24">
            <v>4.3859048213589915</v>
          </cell>
        </row>
        <row r="25">
          <cell r="C25">
            <v>3.7058829945661813</v>
          </cell>
          <cell r="E25">
            <v>4.6790051801740162</v>
          </cell>
        </row>
        <row r="26">
          <cell r="C26">
            <v>4.91075705395086</v>
          </cell>
          <cell r="E26">
            <v>4.7808843393963372</v>
          </cell>
        </row>
        <row r="27">
          <cell r="C27">
            <v>4.5793146805815894</v>
          </cell>
          <cell r="E27">
            <v>4.7086735826237174</v>
          </cell>
        </row>
        <row r="28">
          <cell r="C28">
            <v>5.2260149841802104</v>
          </cell>
          <cell r="E28">
            <v>4.5519999182596536</v>
          </cell>
        </row>
        <row r="29">
          <cell r="C29">
            <v>3.5851970697998325</v>
          </cell>
          <cell r="E29">
            <v>4.4321532988088848</v>
          </cell>
        </row>
        <row r="30">
          <cell r="C30">
            <v>4.0367752349620929</v>
          </cell>
          <cell r="E30">
            <v>4.4326461026301729</v>
          </cell>
        </row>
        <row r="31">
          <cell r="C31">
            <v>4.0628835498526854</v>
          </cell>
          <cell r="E31">
            <v>4.5472127318573001</v>
          </cell>
        </row>
        <row r="32">
          <cell r="C32">
            <v>4.3979275002993461</v>
          </cell>
          <cell r="E32">
            <v>4.6936287707315216</v>
          </cell>
        </row>
        <row r="33">
          <cell r="C33">
            <v>5.8629356066982155</v>
          </cell>
          <cell r="E33">
            <v>4.7808740798890028</v>
          </cell>
        </row>
        <row r="34">
          <cell r="C34">
            <v>4.9648697801200683</v>
          </cell>
          <cell r="E34">
            <v>4.695980104254545</v>
          </cell>
        </row>
        <row r="35">
          <cell r="C35">
            <v>4.433135026669504</v>
          </cell>
          <cell r="E35">
            <v>4.4301235887039212</v>
          </cell>
        </row>
        <row r="36">
          <cell r="C36">
            <v>4.8186150399267831</v>
          </cell>
          <cell r="E36">
            <v>4.10615375983663</v>
          </cell>
        </row>
        <row r="37">
          <cell r="C37">
            <v>2.7764857217591867</v>
          </cell>
          <cell r="E37">
            <v>3.883355515329967</v>
          </cell>
        </row>
        <row r="38">
          <cell r="C38">
            <v>2.205397263467205</v>
          </cell>
          <cell r="E38">
            <v>3.8996663171942032</v>
          </cell>
        </row>
        <row r="39">
          <cell r="C39">
            <v>4.355479282759589</v>
          </cell>
          <cell r="E39">
            <v>4.15143268201588</v>
          </cell>
        </row>
        <row r="40">
          <cell r="C40">
            <v>4.6975875924150472</v>
          </cell>
          <cell r="E40">
            <v>4.4913625130980961</v>
          </cell>
        </row>
        <row r="41">
          <cell r="C41">
            <v>5.2267194879781727</v>
          </cell>
          <cell r="E41">
            <v>4.7311558382361056</v>
          </cell>
        </row>
        <row r="42">
          <cell r="C42">
            <v>4.8089731536543354</v>
          </cell>
          <cell r="E42">
            <v>4.7116174070046384</v>
          </cell>
        </row>
        <row r="43">
          <cell r="C43">
            <v>4.3784194820613038</v>
          </cell>
          <cell r="E43">
            <v>4.3570289331819083</v>
          </cell>
        </row>
        <row r="44">
          <cell r="C44">
            <v>4.1002525558499201</v>
          </cell>
          <cell r="E44">
            <v>3.7534078876294501</v>
          </cell>
        </row>
        <row r="45">
          <cell r="C45">
            <v>2.529767888063688</v>
          </cell>
          <cell r="E45">
            <v>3.0780758290290606</v>
          </cell>
        </row>
        <row r="46">
          <cell r="C46">
            <v>1.671212940677691</v>
          </cell>
          <cell r="E46">
            <v>2.5448904499698131</v>
          </cell>
        </row>
        <row r="47">
          <cell r="C47">
            <v>2.1196623217007584</v>
          </cell>
          <cell r="E47">
            <v>2.2813867612451446</v>
          </cell>
        </row>
        <row r="48">
          <cell r="C48">
            <v>0.95531821650045856</v>
          </cell>
          <cell r="E48">
            <v>2.2493397076477635</v>
          </cell>
        </row>
        <row r="49">
          <cell r="C49">
            <v>4.2991385018626147</v>
          </cell>
          <cell r="E49">
            <v>2.3411669028790811</v>
          </cell>
        </row>
        <row r="50">
          <cell r="C50">
            <v>4.1030798495305731</v>
          </cell>
          <cell r="E50">
            <v>2.4073874749561952</v>
          </cell>
        </row>
        <row r="51">
          <cell r="C51">
            <v>2.709505390705317</v>
          </cell>
          <cell r="E51">
            <v>2.371107785946819</v>
          </cell>
        </row>
        <row r="52">
          <cell r="C52">
            <v>0.66612139827672934</v>
          </cell>
          <cell r="E52">
            <v>2.2830200877541813</v>
          </cell>
        </row>
        <row r="53">
          <cell r="C53">
            <v>2.7511284139924612</v>
          </cell>
          <cell r="E53">
            <v>2.2408261631336188</v>
          </cell>
        </row>
        <row r="54">
          <cell r="C54">
            <v>3.0888163491612488</v>
          </cell>
          <cell r="E54">
            <v>2.3602310154952733</v>
          </cell>
        </row>
        <row r="55">
          <cell r="C55">
            <v>1.7586013697712559</v>
          </cell>
          <cell r="E55">
            <v>2.7101258268018569</v>
          </cell>
        </row>
        <row r="56">
          <cell r="C56">
            <v>3.2495983777270681</v>
          </cell>
          <cell r="E56">
            <v>3.2165610562573619</v>
          </cell>
        </row>
        <row r="57">
          <cell r="C57">
            <v>4.6898971623578376</v>
          </cell>
          <cell r="E57">
            <v>3.7131415301896737</v>
          </cell>
        </row>
        <row r="58">
          <cell r="C58">
            <v>5.0439285511945968</v>
          </cell>
          <cell r="E58">
            <v>4.0318949348573199</v>
          </cell>
        </row>
        <row r="59">
          <cell r="C59">
            <v>4.2629882946388733</v>
          </cell>
          <cell r="E59">
            <v>4.0678838734238241</v>
          </cell>
        </row>
        <row r="60">
          <cell r="C60">
            <v>4.5222583798045548</v>
          </cell>
          <cell r="E60">
            <v>3.8699847184698655</v>
          </cell>
        </row>
        <row r="61">
          <cell r="C61">
            <v>1.8971518362635749</v>
          </cell>
          <cell r="E61">
            <v>3.542639410253301</v>
          </cell>
        </row>
        <row r="62">
          <cell r="C62">
            <v>2.3620880719238357</v>
          </cell>
          <cell r="E62">
            <v>3.2413820228833998</v>
          </cell>
        </row>
        <row r="63">
          <cell r="C63">
            <v>2.7081728678402044</v>
          </cell>
          <cell r="E63">
            <v>3.0503124008236568</v>
          </cell>
        </row>
        <row r="64">
          <cell r="C64">
            <v>3.995364082315362</v>
          </cell>
          <cell r="E64">
            <v>2.957011058273082</v>
          </cell>
        </row>
        <row r="65">
          <cell r="C65">
            <v>3.1364970178638316</v>
          </cell>
          <cell r="E65">
            <v>2.8955645498650426</v>
          </cell>
        </row>
        <row r="66">
          <cell r="C66">
            <v>1.9412403712381092</v>
          </cell>
          <cell r="E66">
            <v>2.7803752158209107</v>
          </cell>
        </row>
        <row r="67">
          <cell r="C67">
            <v>3.2203581219540638</v>
          </cell>
          <cell r="E67">
            <v>2.5773430157656207</v>
          </cell>
        </row>
        <row r="68">
          <cell r="C68">
            <v>1.6768251327221151</v>
          </cell>
          <cell r="E68">
            <v>2.3395777181035413</v>
          </cell>
        </row>
        <row r="69">
          <cell r="C69">
            <v>1.4671871873900102</v>
          </cell>
          <cell r="E69">
            <v>2.1711862676963705</v>
          </cell>
        </row>
        <row r="70">
          <cell r="C70">
            <v>1.6064849169295456</v>
          </cell>
          <cell r="E70">
            <v>2.1657673473926451</v>
          </cell>
        </row>
        <row r="71">
          <cell r="C71">
            <v>2.2102842837006023</v>
          </cell>
          <cell r="E71">
            <v>2.3534930088480621</v>
          </cell>
        </row>
        <row r="72">
          <cell r="C72">
            <v>2.2411377281307665</v>
          </cell>
          <cell r="E72">
            <v>2.6675432414536431</v>
          </cell>
        </row>
        <row r="73">
          <cell r="C73">
            <v>3.8307843343380057</v>
          </cell>
          <cell r="E73">
            <v>3.0113356266346045</v>
          </cell>
        </row>
        <row r="74">
          <cell r="C74">
            <v>4.3858358968784472</v>
          </cell>
          <cell r="E74">
            <v>3.2772245664287851</v>
          </cell>
        </row>
        <row r="75">
          <cell r="C75">
            <v>3.8407529382696453</v>
          </cell>
          <cell r="E75">
            <v>3.4055957061903825</v>
          </cell>
        </row>
        <row r="76">
          <cell r="C76">
            <v>3.3183747956628196</v>
          </cell>
          <cell r="E76">
            <v>3.4079806446220289</v>
          </cell>
        </row>
        <row r="77">
          <cell r="C77">
            <v>3.384205727902895</v>
          </cell>
          <cell r="E77">
            <v>3.3093412887897529</v>
          </cell>
        </row>
        <row r="78">
          <cell r="C78">
            <v>2.7054498650843186</v>
          </cell>
          <cell r="E78">
            <v>3.1912243659970301</v>
          </cell>
        </row>
        <row r="79">
          <cell r="C79">
            <v>3.5846625979094</v>
          </cell>
          <cell r="E79">
            <v>3.1133395713089698</v>
          </cell>
        </row>
        <row r="80">
          <cell r="C80">
            <v>3.5780318425233446</v>
          </cell>
          <cell r="E80">
            <v>3.115160242600794</v>
          </cell>
        </row>
        <row r="81">
          <cell r="C81">
            <v>2.1058448091461912</v>
          </cell>
          <cell r="E81">
            <v>3.1883623382846338</v>
          </cell>
        </row>
        <row r="82">
          <cell r="C82">
            <v>3.0859460682953994</v>
          </cell>
          <cell r="E82">
            <v>3.2848942705561655</v>
          </cell>
        </row>
        <row r="83">
          <cell r="C83">
            <v>3.6325753322489476</v>
          </cell>
          <cell r="E83">
            <v>3.3791562406247522</v>
          </cell>
        </row>
        <row r="84">
          <cell r="C84">
            <v>3.4314759140796127</v>
          </cell>
          <cell r="E84">
            <v>3.4653722535256293</v>
          </cell>
        </row>
        <row r="85">
          <cell r="C85">
            <v>4.0015665013026336</v>
          </cell>
          <cell r="E85">
            <v>3.5428463678498758</v>
          </cell>
        </row>
        <row r="86">
          <cell r="C86">
            <v>3.5845140964419784</v>
          </cell>
          <cell r="E86">
            <v>3.608001283528921</v>
          </cell>
        </row>
        <row r="87">
          <cell r="C87">
            <v>3.2874637834542852</v>
          </cell>
          <cell r="E87">
            <v>3.6644063175502026</v>
          </cell>
        </row>
        <row r="88">
          <cell r="C88">
            <v>3.8847883212977905</v>
          </cell>
          <cell r="E88">
            <v>3.7113539818555381</v>
          </cell>
        </row>
        <row r="89">
          <cell r="C89">
            <v>4.1790512882394069</v>
          </cell>
          <cell r="E89">
            <v>3.7721871317464775</v>
          </cell>
        </row>
        <row r="90">
          <cell r="C90">
            <v>4.6452720788060731</v>
          </cell>
          <cell r="E90">
            <v>3.8249934099457477</v>
          </cell>
        </row>
        <row r="91">
          <cell r="C91">
            <v>3.3464683520768972</v>
          </cell>
          <cell r="E91">
            <v>3.8442789465566278</v>
          </cell>
        </row>
        <row r="92">
          <cell r="C92" t="str">
            <v/>
          </cell>
          <cell r="E92" t="str">
            <v/>
          </cell>
        </row>
        <row r="93">
          <cell r="C93" t="str">
            <v/>
          </cell>
          <cell r="E93" t="str">
            <v/>
          </cell>
        </row>
        <row r="94">
          <cell r="C94" t="str">
            <v/>
          </cell>
          <cell r="E94" t="str">
            <v/>
          </cell>
        </row>
        <row r="95">
          <cell r="C95" t="str">
            <v/>
          </cell>
          <cell r="E95" t="str">
            <v/>
          </cell>
        </row>
        <row r="96">
          <cell r="C96" t="str">
            <v/>
          </cell>
          <cell r="E96" t="str">
            <v/>
          </cell>
        </row>
        <row r="97">
          <cell r="C97" t="str">
            <v/>
          </cell>
          <cell r="E97" t="str">
            <v/>
          </cell>
        </row>
        <row r="98">
          <cell r="C98" t="str">
            <v/>
          </cell>
          <cell r="E98" t="str">
            <v/>
          </cell>
        </row>
        <row r="99">
          <cell r="C99" t="str">
            <v/>
          </cell>
          <cell r="E99" t="str">
            <v/>
          </cell>
        </row>
        <row r="100">
          <cell r="C100" t="str">
            <v/>
          </cell>
          <cell r="E100" t="str">
            <v/>
          </cell>
        </row>
        <row r="101">
          <cell r="C101" t="str">
            <v/>
          </cell>
          <cell r="E101" t="str">
            <v/>
          </cell>
        </row>
        <row r="102">
          <cell r="C102" t="str">
            <v/>
          </cell>
          <cell r="E102" t="str">
            <v/>
          </cell>
        </row>
        <row r="103">
          <cell r="C103" t="str">
            <v/>
          </cell>
          <cell r="E103" t="str">
            <v/>
          </cell>
        </row>
        <row r="104">
          <cell r="C104" t="str">
            <v/>
          </cell>
          <cell r="E104" t="str">
            <v/>
          </cell>
        </row>
        <row r="105">
          <cell r="C105" t="str">
            <v/>
          </cell>
          <cell r="E105" t="str">
            <v/>
          </cell>
        </row>
        <row r="106">
          <cell r="C106" t="str">
            <v/>
          </cell>
          <cell r="E106" t="str">
            <v/>
          </cell>
        </row>
        <row r="107">
          <cell r="C107" t="str">
            <v/>
          </cell>
          <cell r="E107" t="str">
            <v/>
          </cell>
        </row>
        <row r="108">
          <cell r="C108" t="str">
            <v/>
          </cell>
          <cell r="E108" t="str">
            <v/>
          </cell>
        </row>
        <row r="109">
          <cell r="C109" t="str">
            <v/>
          </cell>
          <cell r="E109" t="str">
            <v/>
          </cell>
        </row>
        <row r="110">
          <cell r="C110" t="str">
            <v/>
          </cell>
          <cell r="E110" t="str">
            <v/>
          </cell>
        </row>
        <row r="111">
          <cell r="C111" t="str">
            <v/>
          </cell>
          <cell r="E111" t="str">
            <v/>
          </cell>
        </row>
        <row r="112">
          <cell r="C112" t="str">
            <v/>
          </cell>
          <cell r="E112" t="str">
            <v/>
          </cell>
        </row>
        <row r="113">
          <cell r="C113" t="str">
            <v/>
          </cell>
          <cell r="E113" t="str">
            <v/>
          </cell>
        </row>
        <row r="114">
          <cell r="C114" t="str">
            <v/>
          </cell>
          <cell r="E114" t="str">
            <v/>
          </cell>
        </row>
        <row r="115">
          <cell r="C115" t="str">
            <v/>
          </cell>
          <cell r="E115" t="str">
            <v/>
          </cell>
        </row>
        <row r="116">
          <cell r="C116" t="str">
            <v/>
          </cell>
          <cell r="E116" t="str">
            <v/>
          </cell>
        </row>
        <row r="117">
          <cell r="C117" t="str">
            <v/>
          </cell>
          <cell r="E117" t="str">
            <v/>
          </cell>
        </row>
        <row r="118">
          <cell r="C118" t="str">
            <v/>
          </cell>
          <cell r="E118" t="str">
            <v/>
          </cell>
        </row>
        <row r="119">
          <cell r="C119" t="str">
            <v/>
          </cell>
          <cell r="E119" t="str">
            <v/>
          </cell>
        </row>
        <row r="120">
          <cell r="C120" t="str">
            <v/>
          </cell>
          <cell r="E120" t="str">
            <v/>
          </cell>
        </row>
        <row r="121">
          <cell r="C121" t="str">
            <v/>
          </cell>
          <cell r="E121" t="str">
            <v/>
          </cell>
        </row>
        <row r="122">
          <cell r="C122" t="str">
            <v/>
          </cell>
          <cell r="E122" t="str">
            <v/>
          </cell>
        </row>
        <row r="123">
          <cell r="C123" t="str">
            <v/>
          </cell>
          <cell r="E123" t="str">
            <v/>
          </cell>
        </row>
        <row r="124">
          <cell r="C124" t="str">
            <v/>
          </cell>
          <cell r="E124" t="str">
            <v/>
          </cell>
        </row>
        <row r="125">
          <cell r="C125" t="str">
            <v/>
          </cell>
          <cell r="E125" t="str">
            <v/>
          </cell>
        </row>
        <row r="126">
          <cell r="C126" t="str">
            <v/>
          </cell>
          <cell r="E126" t="str">
            <v/>
          </cell>
        </row>
        <row r="127">
          <cell r="C127" t="str">
            <v/>
          </cell>
          <cell r="E127" t="str">
            <v/>
          </cell>
        </row>
        <row r="128">
          <cell r="C128" t="str">
            <v/>
          </cell>
          <cell r="E128" t="str">
            <v/>
          </cell>
        </row>
        <row r="129">
          <cell r="C129" t="str">
            <v/>
          </cell>
          <cell r="E129" t="str">
            <v/>
          </cell>
        </row>
        <row r="130">
          <cell r="C130" t="str">
            <v/>
          </cell>
          <cell r="E130" t="str">
            <v/>
          </cell>
        </row>
        <row r="131">
          <cell r="C131" t="str">
            <v/>
          </cell>
          <cell r="E131" t="str">
            <v/>
          </cell>
        </row>
        <row r="132">
          <cell r="C132" t="str">
            <v/>
          </cell>
          <cell r="E132" t="str">
            <v/>
          </cell>
        </row>
        <row r="133">
          <cell r="C133" t="str">
            <v/>
          </cell>
          <cell r="E133" t="str">
            <v/>
          </cell>
        </row>
        <row r="134">
          <cell r="C134" t="str">
            <v/>
          </cell>
          <cell r="E134" t="str">
            <v/>
          </cell>
        </row>
        <row r="135">
          <cell r="C135" t="str">
            <v/>
          </cell>
          <cell r="E135" t="str">
            <v/>
          </cell>
        </row>
        <row r="136">
          <cell r="C136" t="str">
            <v/>
          </cell>
          <cell r="E136" t="str">
            <v/>
          </cell>
        </row>
        <row r="137">
          <cell r="C137" t="str">
            <v/>
          </cell>
          <cell r="E137" t="str">
            <v/>
          </cell>
        </row>
        <row r="138">
          <cell r="C138" t="str">
            <v/>
          </cell>
          <cell r="E138" t="str">
            <v/>
          </cell>
        </row>
        <row r="139">
          <cell r="C139" t="str">
            <v/>
          </cell>
          <cell r="E139" t="str">
            <v/>
          </cell>
        </row>
        <row r="140">
          <cell r="C140" t="str">
            <v/>
          </cell>
          <cell r="E140" t="str">
            <v/>
          </cell>
        </row>
        <row r="141">
          <cell r="C141" t="str">
            <v/>
          </cell>
          <cell r="E141" t="str">
            <v/>
          </cell>
        </row>
        <row r="142">
          <cell r="C142" t="str">
            <v/>
          </cell>
          <cell r="E142" t="str">
            <v/>
          </cell>
        </row>
        <row r="143">
          <cell r="C143" t="str">
            <v/>
          </cell>
          <cell r="E143" t="str">
            <v/>
          </cell>
        </row>
        <row r="144">
          <cell r="C144" t="str">
            <v/>
          </cell>
          <cell r="E144" t="str">
            <v/>
          </cell>
        </row>
        <row r="145">
          <cell r="C145" t="str">
            <v/>
          </cell>
          <cell r="E145" t="str">
            <v/>
          </cell>
        </row>
        <row r="146">
          <cell r="C146" t="str">
            <v/>
          </cell>
          <cell r="E146" t="str">
            <v/>
          </cell>
        </row>
        <row r="147">
          <cell r="C147" t="str">
            <v/>
          </cell>
          <cell r="E147" t="str">
            <v/>
          </cell>
        </row>
        <row r="148">
          <cell r="C148" t="str">
            <v/>
          </cell>
          <cell r="E148" t="str">
            <v/>
          </cell>
        </row>
        <row r="149">
          <cell r="C149" t="str">
            <v/>
          </cell>
          <cell r="E149" t="str">
            <v/>
          </cell>
        </row>
        <row r="150">
          <cell r="C150" t="str">
            <v/>
          </cell>
          <cell r="E150" t="str">
            <v/>
          </cell>
        </row>
        <row r="151">
          <cell r="C151" t="str">
            <v/>
          </cell>
          <cell r="E151" t="str">
            <v/>
          </cell>
        </row>
        <row r="152">
          <cell r="C152" t="str">
            <v/>
          </cell>
          <cell r="E152" t="str">
            <v/>
          </cell>
        </row>
        <row r="153">
          <cell r="C153" t="str">
            <v/>
          </cell>
          <cell r="E153" t="str">
            <v/>
          </cell>
        </row>
        <row r="154">
          <cell r="C154" t="str">
            <v/>
          </cell>
          <cell r="E154" t="str">
            <v/>
          </cell>
        </row>
        <row r="155">
          <cell r="C155" t="str">
            <v/>
          </cell>
          <cell r="E155" t="str">
            <v/>
          </cell>
        </row>
        <row r="156">
          <cell r="C156" t="str">
            <v/>
          </cell>
          <cell r="E156" t="str">
            <v/>
          </cell>
        </row>
        <row r="157">
          <cell r="C157" t="str">
            <v/>
          </cell>
          <cell r="E157" t="str">
            <v/>
          </cell>
        </row>
        <row r="158">
          <cell r="C158" t="str">
            <v/>
          </cell>
          <cell r="E158" t="str">
            <v/>
          </cell>
        </row>
        <row r="159">
          <cell r="C159" t="str">
            <v/>
          </cell>
          <cell r="E159" t="str">
            <v/>
          </cell>
        </row>
        <row r="160">
          <cell r="C160" t="str">
            <v/>
          </cell>
          <cell r="E160" t="str">
            <v/>
          </cell>
        </row>
        <row r="161">
          <cell r="C161" t="str">
            <v/>
          </cell>
          <cell r="E161" t="str">
            <v/>
          </cell>
        </row>
        <row r="162">
          <cell r="C162" t="str">
            <v/>
          </cell>
          <cell r="E162" t="str">
            <v/>
          </cell>
        </row>
        <row r="163">
          <cell r="C163" t="str">
            <v/>
          </cell>
          <cell r="E163" t="str">
            <v/>
          </cell>
        </row>
        <row r="164">
          <cell r="C164" t="str">
            <v/>
          </cell>
          <cell r="E164" t="str">
            <v/>
          </cell>
        </row>
        <row r="165">
          <cell r="C165" t="str">
            <v/>
          </cell>
          <cell r="E165" t="str">
            <v/>
          </cell>
        </row>
        <row r="166">
          <cell r="C166" t="str">
            <v/>
          </cell>
          <cell r="E166" t="str">
            <v/>
          </cell>
        </row>
        <row r="167">
          <cell r="C167" t="str">
            <v/>
          </cell>
          <cell r="E167" t="str">
            <v/>
          </cell>
        </row>
        <row r="168">
          <cell r="C168" t="str">
            <v/>
          </cell>
          <cell r="E168" t="str">
            <v/>
          </cell>
        </row>
        <row r="169">
          <cell r="C169" t="str">
            <v/>
          </cell>
          <cell r="E169" t="str">
            <v/>
          </cell>
        </row>
        <row r="170">
          <cell r="C170" t="str">
            <v/>
          </cell>
          <cell r="E170" t="str">
            <v/>
          </cell>
        </row>
        <row r="171">
          <cell r="C171" t="str">
            <v/>
          </cell>
          <cell r="E171" t="str">
            <v/>
          </cell>
        </row>
        <row r="172">
          <cell r="C172" t="str">
            <v/>
          </cell>
          <cell r="E172" t="str">
            <v/>
          </cell>
        </row>
        <row r="173">
          <cell r="C173" t="str">
            <v/>
          </cell>
          <cell r="E173" t="str">
            <v/>
          </cell>
        </row>
        <row r="174">
          <cell r="C174" t="str">
            <v/>
          </cell>
          <cell r="E174" t="str">
            <v/>
          </cell>
        </row>
        <row r="175">
          <cell r="C175" t="str">
            <v/>
          </cell>
          <cell r="E175" t="str">
            <v/>
          </cell>
        </row>
        <row r="176">
          <cell r="C176" t="str">
            <v/>
          </cell>
          <cell r="E176" t="str">
            <v/>
          </cell>
        </row>
        <row r="177">
          <cell r="C177" t="str">
            <v/>
          </cell>
          <cell r="E177" t="str">
            <v/>
          </cell>
        </row>
        <row r="178">
          <cell r="C178" t="str">
            <v/>
          </cell>
          <cell r="E178" t="str">
            <v/>
          </cell>
        </row>
        <row r="179">
          <cell r="C179" t="str">
            <v/>
          </cell>
          <cell r="E179" t="str">
            <v/>
          </cell>
        </row>
        <row r="180">
          <cell r="C180" t="str">
            <v/>
          </cell>
          <cell r="E180" t="str">
            <v/>
          </cell>
        </row>
        <row r="181">
          <cell r="C181" t="str">
            <v/>
          </cell>
          <cell r="E181" t="str">
            <v/>
          </cell>
        </row>
        <row r="182">
          <cell r="C182" t="str">
            <v/>
          </cell>
          <cell r="E182" t="str">
            <v/>
          </cell>
        </row>
        <row r="183">
          <cell r="C183" t="str">
            <v/>
          </cell>
          <cell r="E183" t="str">
            <v/>
          </cell>
        </row>
        <row r="184">
          <cell r="C184" t="str">
            <v/>
          </cell>
          <cell r="E184" t="str">
            <v/>
          </cell>
        </row>
        <row r="185">
          <cell r="C185" t="str">
            <v/>
          </cell>
          <cell r="E185" t="str">
            <v/>
          </cell>
        </row>
        <row r="186">
          <cell r="C186" t="str">
            <v/>
          </cell>
          <cell r="E186" t="str">
            <v/>
          </cell>
        </row>
        <row r="187">
          <cell r="C187" t="str">
            <v/>
          </cell>
          <cell r="E187" t="str">
            <v/>
          </cell>
        </row>
        <row r="188">
          <cell r="C188" t="str">
            <v/>
          </cell>
          <cell r="E188" t="str">
            <v/>
          </cell>
        </row>
        <row r="189">
          <cell r="C189" t="str">
            <v/>
          </cell>
          <cell r="E189" t="str">
            <v/>
          </cell>
        </row>
        <row r="190">
          <cell r="C190" t="str">
            <v/>
          </cell>
          <cell r="E190" t="str">
            <v/>
          </cell>
        </row>
        <row r="191">
          <cell r="C191" t="str">
            <v/>
          </cell>
          <cell r="E191" t="str">
            <v/>
          </cell>
        </row>
        <row r="192">
          <cell r="C192" t="str">
            <v/>
          </cell>
          <cell r="E192" t="str">
            <v/>
          </cell>
        </row>
        <row r="193">
          <cell r="C193" t="str">
            <v/>
          </cell>
          <cell r="E193" t="str">
            <v/>
          </cell>
        </row>
        <row r="194">
          <cell r="C194" t="str">
            <v/>
          </cell>
          <cell r="E194" t="str">
            <v/>
          </cell>
        </row>
        <row r="195">
          <cell r="C195" t="str">
            <v/>
          </cell>
          <cell r="E195" t="str">
            <v/>
          </cell>
        </row>
        <row r="196">
          <cell r="C196" t="str">
            <v/>
          </cell>
          <cell r="E196" t="str">
            <v/>
          </cell>
        </row>
        <row r="197">
          <cell r="C197" t="str">
            <v/>
          </cell>
          <cell r="E197" t="str">
            <v/>
          </cell>
        </row>
        <row r="198">
          <cell r="C198" t="str">
            <v/>
          </cell>
          <cell r="E198" t="str">
            <v/>
          </cell>
        </row>
        <row r="199">
          <cell r="C199" t="str">
            <v/>
          </cell>
          <cell r="E199" t="str">
            <v/>
          </cell>
        </row>
        <row r="200">
          <cell r="C200" t="str">
            <v/>
          </cell>
          <cell r="E200" t="str">
            <v/>
          </cell>
        </row>
        <row r="201">
          <cell r="C201" t="str">
            <v/>
          </cell>
          <cell r="E201" t="str">
            <v/>
          </cell>
        </row>
        <row r="202">
          <cell r="C202" t="str">
            <v/>
          </cell>
          <cell r="E202" t="str">
            <v/>
          </cell>
        </row>
        <row r="203">
          <cell r="C203" t="str">
            <v/>
          </cell>
          <cell r="E203" t="str">
            <v/>
          </cell>
        </row>
        <row r="204">
          <cell r="C204" t="str">
            <v/>
          </cell>
          <cell r="E204" t="str">
            <v/>
          </cell>
        </row>
        <row r="205">
          <cell r="C205" t="str">
            <v/>
          </cell>
          <cell r="E205" t="str">
            <v/>
          </cell>
        </row>
        <row r="206">
          <cell r="C206" t="str">
            <v/>
          </cell>
          <cell r="E206" t="str">
            <v/>
          </cell>
        </row>
        <row r="207">
          <cell r="C207" t="str">
            <v/>
          </cell>
          <cell r="E207" t="str">
            <v/>
          </cell>
        </row>
        <row r="208">
          <cell r="C208" t="str">
            <v/>
          </cell>
          <cell r="E208" t="str">
            <v/>
          </cell>
        </row>
        <row r="209">
          <cell r="C209" t="str">
            <v/>
          </cell>
          <cell r="E209" t="str">
            <v/>
          </cell>
        </row>
        <row r="210">
          <cell r="C210" t="str">
            <v/>
          </cell>
          <cell r="E210" t="str">
            <v/>
          </cell>
        </row>
        <row r="211">
          <cell r="C211" t="str">
            <v/>
          </cell>
          <cell r="E211" t="str">
            <v/>
          </cell>
        </row>
        <row r="212">
          <cell r="C212" t="str">
            <v/>
          </cell>
          <cell r="E212" t="str">
            <v/>
          </cell>
        </row>
        <row r="213">
          <cell r="C213" t="str">
            <v/>
          </cell>
          <cell r="E213" t="str">
            <v/>
          </cell>
        </row>
        <row r="214">
          <cell r="C214" t="str">
            <v/>
          </cell>
          <cell r="E214" t="str">
            <v/>
          </cell>
        </row>
        <row r="215">
          <cell r="C215" t="str">
            <v/>
          </cell>
          <cell r="E215" t="str">
            <v/>
          </cell>
        </row>
        <row r="216">
          <cell r="C216" t="str">
            <v/>
          </cell>
          <cell r="E216" t="str">
            <v/>
          </cell>
        </row>
        <row r="217">
          <cell r="C217" t="str">
            <v/>
          </cell>
          <cell r="E217" t="str">
            <v/>
          </cell>
        </row>
        <row r="218">
          <cell r="C218" t="str">
            <v/>
          </cell>
          <cell r="E218" t="str">
            <v/>
          </cell>
        </row>
        <row r="219">
          <cell r="C219" t="str">
            <v/>
          </cell>
          <cell r="E219" t="str">
            <v/>
          </cell>
        </row>
        <row r="220">
          <cell r="C220" t="str">
            <v/>
          </cell>
          <cell r="E220" t="str">
            <v/>
          </cell>
        </row>
        <row r="221">
          <cell r="C221" t="str">
            <v/>
          </cell>
          <cell r="E221" t="str">
            <v/>
          </cell>
        </row>
        <row r="222">
          <cell r="C222" t="str">
            <v/>
          </cell>
          <cell r="E222" t="str">
            <v/>
          </cell>
        </row>
        <row r="223">
          <cell r="C223" t="str">
            <v/>
          </cell>
          <cell r="E223" t="str">
            <v/>
          </cell>
        </row>
        <row r="224">
          <cell r="C224" t="str">
            <v/>
          </cell>
          <cell r="E224" t="str">
            <v/>
          </cell>
        </row>
        <row r="225">
          <cell r="C225" t="str">
            <v/>
          </cell>
          <cell r="E225" t="str">
            <v/>
          </cell>
        </row>
        <row r="226">
          <cell r="C226" t="str">
            <v/>
          </cell>
          <cell r="E226" t="str">
            <v/>
          </cell>
        </row>
        <row r="227">
          <cell r="C227" t="str">
            <v/>
          </cell>
          <cell r="E227" t="str">
            <v/>
          </cell>
        </row>
        <row r="228">
          <cell r="C228" t="str">
            <v/>
          </cell>
          <cell r="E228" t="str">
            <v/>
          </cell>
        </row>
        <row r="229">
          <cell r="C229" t="str">
            <v/>
          </cell>
          <cell r="E229" t="str">
            <v/>
          </cell>
        </row>
        <row r="230">
          <cell r="C230" t="str">
            <v/>
          </cell>
          <cell r="E230" t="str">
            <v/>
          </cell>
        </row>
        <row r="231">
          <cell r="C231" t="str">
            <v/>
          </cell>
          <cell r="E231" t="str">
            <v/>
          </cell>
        </row>
        <row r="232">
          <cell r="C232" t="str">
            <v/>
          </cell>
          <cell r="E232" t="str">
            <v/>
          </cell>
        </row>
        <row r="233">
          <cell r="C233" t="str">
            <v/>
          </cell>
          <cell r="E233" t="str">
            <v/>
          </cell>
        </row>
        <row r="234">
          <cell r="C234" t="str">
            <v/>
          </cell>
          <cell r="E234" t="str">
            <v/>
          </cell>
        </row>
        <row r="235">
          <cell r="C235" t="str">
            <v/>
          </cell>
          <cell r="E235" t="str">
            <v/>
          </cell>
        </row>
        <row r="236">
          <cell r="C236" t="str">
            <v/>
          </cell>
          <cell r="E236" t="str">
            <v/>
          </cell>
        </row>
        <row r="237">
          <cell r="C237" t="str">
            <v/>
          </cell>
          <cell r="E237" t="str">
            <v/>
          </cell>
        </row>
        <row r="238">
          <cell r="C238" t="str">
            <v/>
          </cell>
          <cell r="E238" t="str">
            <v/>
          </cell>
        </row>
        <row r="239">
          <cell r="C239" t="str">
            <v/>
          </cell>
          <cell r="E239" t="str">
            <v/>
          </cell>
        </row>
        <row r="240">
          <cell r="C240" t="str">
            <v/>
          </cell>
          <cell r="E240" t="str">
            <v/>
          </cell>
        </row>
        <row r="241">
          <cell r="C241" t="str">
            <v/>
          </cell>
          <cell r="E241" t="str">
            <v/>
          </cell>
        </row>
        <row r="242">
          <cell r="C242" t="str">
            <v/>
          </cell>
          <cell r="E242" t="str">
            <v/>
          </cell>
        </row>
        <row r="243">
          <cell r="C243" t="str">
            <v/>
          </cell>
          <cell r="E243" t="str">
            <v/>
          </cell>
        </row>
        <row r="244">
          <cell r="C244" t="str">
            <v/>
          </cell>
          <cell r="E244" t="str">
            <v/>
          </cell>
        </row>
        <row r="245">
          <cell r="C245" t="str">
            <v/>
          </cell>
          <cell r="E245" t="str">
            <v/>
          </cell>
        </row>
        <row r="246">
          <cell r="C246" t="str">
            <v/>
          </cell>
          <cell r="E246" t="str">
            <v/>
          </cell>
        </row>
        <row r="247">
          <cell r="C247" t="str">
            <v/>
          </cell>
          <cell r="E247" t="str">
            <v/>
          </cell>
        </row>
        <row r="248">
          <cell r="C248" t="str">
            <v/>
          </cell>
          <cell r="E248" t="str">
            <v/>
          </cell>
        </row>
        <row r="249">
          <cell r="C249" t="str">
            <v/>
          </cell>
          <cell r="E249" t="str">
            <v/>
          </cell>
        </row>
        <row r="250">
          <cell r="C250" t="str">
            <v/>
          </cell>
          <cell r="E250" t="str">
            <v/>
          </cell>
        </row>
        <row r="251">
          <cell r="C251" t="str">
            <v/>
          </cell>
          <cell r="E251" t="str">
            <v/>
          </cell>
        </row>
        <row r="252">
          <cell r="C252" t="str">
            <v/>
          </cell>
          <cell r="E252" t="str">
            <v/>
          </cell>
        </row>
        <row r="253">
          <cell r="C253" t="str">
            <v/>
          </cell>
          <cell r="E253" t="str">
            <v/>
          </cell>
        </row>
        <row r="254">
          <cell r="C254" t="str">
            <v/>
          </cell>
          <cell r="E254" t="str">
            <v/>
          </cell>
        </row>
        <row r="255">
          <cell r="C255" t="str">
            <v/>
          </cell>
          <cell r="E255" t="str">
            <v/>
          </cell>
        </row>
        <row r="256">
          <cell r="C256" t="str">
            <v/>
          </cell>
          <cell r="E256" t="str">
            <v/>
          </cell>
        </row>
        <row r="257">
          <cell r="C257" t="str">
            <v/>
          </cell>
          <cell r="E257" t="str">
            <v/>
          </cell>
        </row>
        <row r="258">
          <cell r="C258" t="str">
            <v/>
          </cell>
          <cell r="E258" t="str">
            <v/>
          </cell>
        </row>
        <row r="259">
          <cell r="C259" t="str">
            <v/>
          </cell>
          <cell r="E259" t="str">
            <v/>
          </cell>
        </row>
        <row r="260">
          <cell r="C260" t="str">
            <v/>
          </cell>
          <cell r="E260" t="str">
            <v/>
          </cell>
        </row>
        <row r="261">
          <cell r="C261" t="str">
            <v/>
          </cell>
          <cell r="E261" t="str">
            <v/>
          </cell>
        </row>
        <row r="262">
          <cell r="C262" t="str">
            <v/>
          </cell>
          <cell r="E262" t="str">
            <v/>
          </cell>
        </row>
        <row r="263">
          <cell r="C263" t="str">
            <v/>
          </cell>
          <cell r="E263" t="str">
            <v/>
          </cell>
        </row>
        <row r="264">
          <cell r="C264" t="str">
            <v/>
          </cell>
          <cell r="E264" t="str">
            <v/>
          </cell>
        </row>
        <row r="265">
          <cell r="C265" t="str">
            <v/>
          </cell>
          <cell r="E265" t="str">
            <v/>
          </cell>
        </row>
        <row r="266">
          <cell r="C266" t="str">
            <v/>
          </cell>
          <cell r="E266" t="str">
            <v/>
          </cell>
        </row>
        <row r="267">
          <cell r="C267" t="str">
            <v/>
          </cell>
          <cell r="E267" t="str">
            <v/>
          </cell>
        </row>
        <row r="268">
          <cell r="C268" t="str">
            <v/>
          </cell>
          <cell r="E268" t="str">
            <v/>
          </cell>
        </row>
        <row r="269">
          <cell r="C269" t="str">
            <v/>
          </cell>
          <cell r="E269" t="str">
            <v/>
          </cell>
        </row>
        <row r="270">
          <cell r="C270" t="str">
            <v/>
          </cell>
          <cell r="E270" t="str">
            <v/>
          </cell>
        </row>
        <row r="271">
          <cell r="C271" t="str">
            <v/>
          </cell>
          <cell r="E271" t="str">
            <v/>
          </cell>
        </row>
        <row r="272">
          <cell r="C272" t="str">
            <v/>
          </cell>
          <cell r="E272" t="str">
            <v/>
          </cell>
        </row>
        <row r="273">
          <cell r="C273" t="str">
            <v/>
          </cell>
          <cell r="E273" t="str">
            <v/>
          </cell>
        </row>
        <row r="274">
          <cell r="C274" t="str">
            <v/>
          </cell>
          <cell r="E274" t="str">
            <v/>
          </cell>
        </row>
        <row r="275">
          <cell r="C275" t="str">
            <v/>
          </cell>
          <cell r="E275" t="str">
            <v/>
          </cell>
        </row>
        <row r="276">
          <cell r="C276" t="str">
            <v/>
          </cell>
          <cell r="E276" t="str">
            <v/>
          </cell>
        </row>
        <row r="277">
          <cell r="C277" t="str">
            <v/>
          </cell>
          <cell r="E277" t="str">
            <v/>
          </cell>
        </row>
        <row r="278">
          <cell r="C278" t="str">
            <v/>
          </cell>
          <cell r="E278" t="str">
            <v/>
          </cell>
        </row>
        <row r="279">
          <cell r="C279" t="str">
            <v/>
          </cell>
          <cell r="E279" t="str">
            <v/>
          </cell>
        </row>
        <row r="280">
          <cell r="C280" t="str">
            <v/>
          </cell>
          <cell r="E280" t="str">
            <v/>
          </cell>
        </row>
        <row r="281">
          <cell r="C281" t="str">
            <v/>
          </cell>
          <cell r="E281" t="str">
            <v/>
          </cell>
        </row>
        <row r="282">
          <cell r="C282" t="str">
            <v/>
          </cell>
          <cell r="E282" t="str">
            <v/>
          </cell>
        </row>
        <row r="283">
          <cell r="C283" t="str">
            <v/>
          </cell>
          <cell r="E283" t="str">
            <v/>
          </cell>
        </row>
        <row r="284">
          <cell r="C284" t="str">
            <v/>
          </cell>
          <cell r="E284" t="str">
            <v/>
          </cell>
        </row>
        <row r="285">
          <cell r="C285" t="str">
            <v/>
          </cell>
          <cell r="E285" t="str">
            <v/>
          </cell>
        </row>
        <row r="286">
          <cell r="C286" t="str">
            <v/>
          </cell>
          <cell r="E286" t="str">
            <v/>
          </cell>
        </row>
        <row r="287">
          <cell r="C287" t="str">
            <v/>
          </cell>
          <cell r="E287" t="str">
            <v/>
          </cell>
        </row>
        <row r="288">
          <cell r="C288" t="str">
            <v/>
          </cell>
          <cell r="E288" t="str">
            <v/>
          </cell>
        </row>
        <row r="289">
          <cell r="C289" t="str">
            <v/>
          </cell>
          <cell r="E289" t="str">
            <v/>
          </cell>
        </row>
        <row r="290">
          <cell r="C290" t="str">
            <v/>
          </cell>
          <cell r="E290" t="str">
            <v/>
          </cell>
        </row>
        <row r="291">
          <cell r="C291" t="str">
            <v/>
          </cell>
          <cell r="E291" t="str">
            <v/>
          </cell>
        </row>
        <row r="292">
          <cell r="C292" t="str">
            <v/>
          </cell>
          <cell r="E292" t="str">
            <v/>
          </cell>
        </row>
        <row r="293">
          <cell r="C293" t="str">
            <v/>
          </cell>
          <cell r="E293" t="str">
            <v/>
          </cell>
        </row>
        <row r="294">
          <cell r="C294" t="str">
            <v/>
          </cell>
          <cell r="E294" t="str">
            <v/>
          </cell>
        </row>
        <row r="295">
          <cell r="C295" t="str">
            <v/>
          </cell>
          <cell r="E295" t="str">
            <v/>
          </cell>
        </row>
        <row r="296">
          <cell r="C296" t="str">
            <v/>
          </cell>
          <cell r="E296" t="str">
            <v/>
          </cell>
        </row>
        <row r="297">
          <cell r="C297" t="str">
            <v/>
          </cell>
          <cell r="E297" t="str">
            <v/>
          </cell>
        </row>
        <row r="298">
          <cell r="C298" t="str">
            <v/>
          </cell>
          <cell r="E298" t="str">
            <v/>
          </cell>
        </row>
        <row r="299">
          <cell r="C299" t="str">
            <v/>
          </cell>
          <cell r="E299" t="str">
            <v/>
          </cell>
        </row>
        <row r="300">
          <cell r="C300" t="str">
            <v/>
          </cell>
          <cell r="E300" t="str">
            <v/>
          </cell>
        </row>
        <row r="301">
          <cell r="C301" t="str">
            <v/>
          </cell>
          <cell r="E301" t="str">
            <v/>
          </cell>
        </row>
        <row r="302">
          <cell r="C302" t="str">
            <v/>
          </cell>
          <cell r="E302" t="str">
            <v/>
          </cell>
        </row>
        <row r="303">
          <cell r="C303" t="str">
            <v/>
          </cell>
          <cell r="E303" t="str">
            <v/>
          </cell>
        </row>
        <row r="304">
          <cell r="C304" t="str">
            <v/>
          </cell>
          <cell r="E304" t="str">
            <v/>
          </cell>
        </row>
        <row r="305">
          <cell r="C305" t="str">
            <v/>
          </cell>
          <cell r="E305" t="str">
            <v/>
          </cell>
        </row>
        <row r="306">
          <cell r="C306" t="str">
            <v/>
          </cell>
          <cell r="E306" t="str">
            <v/>
          </cell>
        </row>
        <row r="307">
          <cell r="C307" t="str">
            <v/>
          </cell>
          <cell r="E307" t="str">
            <v/>
          </cell>
        </row>
        <row r="308">
          <cell r="C308" t="str">
            <v/>
          </cell>
          <cell r="E308" t="str">
            <v/>
          </cell>
        </row>
        <row r="309">
          <cell r="C309" t="str">
            <v/>
          </cell>
          <cell r="E309" t="str">
            <v/>
          </cell>
        </row>
        <row r="310">
          <cell r="C310" t="str">
            <v/>
          </cell>
          <cell r="E310" t="str">
            <v/>
          </cell>
        </row>
        <row r="311">
          <cell r="C311" t="str">
            <v/>
          </cell>
          <cell r="E311" t="str">
            <v/>
          </cell>
        </row>
        <row r="312">
          <cell r="C312" t="str">
            <v/>
          </cell>
          <cell r="E312" t="str">
            <v/>
          </cell>
        </row>
        <row r="313">
          <cell r="C313" t="str">
            <v/>
          </cell>
          <cell r="E313" t="str">
            <v/>
          </cell>
        </row>
        <row r="314">
          <cell r="C314" t="str">
            <v/>
          </cell>
          <cell r="E314" t="str">
            <v/>
          </cell>
        </row>
        <row r="315">
          <cell r="C315" t="str">
            <v/>
          </cell>
          <cell r="E315" t="str">
            <v/>
          </cell>
        </row>
        <row r="316">
          <cell r="C316" t="str">
            <v/>
          </cell>
          <cell r="E316" t="str">
            <v/>
          </cell>
        </row>
        <row r="317">
          <cell r="C317" t="str">
            <v/>
          </cell>
          <cell r="E317" t="str">
            <v/>
          </cell>
        </row>
        <row r="318">
          <cell r="C318" t="str">
            <v/>
          </cell>
          <cell r="E318" t="str">
            <v/>
          </cell>
        </row>
        <row r="319">
          <cell r="C319" t="str">
            <v/>
          </cell>
          <cell r="E319" t="str">
            <v/>
          </cell>
        </row>
        <row r="320">
          <cell r="C320" t="str">
            <v/>
          </cell>
          <cell r="E320" t="str">
            <v/>
          </cell>
        </row>
        <row r="321">
          <cell r="C321" t="str">
            <v/>
          </cell>
          <cell r="E321" t="str">
            <v/>
          </cell>
        </row>
        <row r="322">
          <cell r="C322" t="str">
            <v/>
          </cell>
          <cell r="E322" t="str">
            <v/>
          </cell>
        </row>
        <row r="323">
          <cell r="C323" t="str">
            <v/>
          </cell>
          <cell r="E323" t="str">
            <v/>
          </cell>
        </row>
        <row r="324">
          <cell r="C324" t="str">
            <v/>
          </cell>
          <cell r="E324" t="str">
            <v/>
          </cell>
        </row>
        <row r="325">
          <cell r="C325" t="str">
            <v/>
          </cell>
          <cell r="E325" t="str">
            <v/>
          </cell>
        </row>
        <row r="326">
          <cell r="C326" t="str">
            <v/>
          </cell>
          <cell r="E326" t="str">
            <v/>
          </cell>
        </row>
        <row r="327">
          <cell r="C327" t="str">
            <v/>
          </cell>
          <cell r="E327" t="str">
            <v/>
          </cell>
        </row>
        <row r="328">
          <cell r="C328" t="str">
            <v/>
          </cell>
          <cell r="E328" t="str">
            <v/>
          </cell>
        </row>
        <row r="329">
          <cell r="C329" t="str">
            <v/>
          </cell>
          <cell r="E329" t="str">
            <v/>
          </cell>
        </row>
        <row r="330">
          <cell r="C330" t="str">
            <v/>
          </cell>
          <cell r="E330" t="str">
            <v/>
          </cell>
        </row>
        <row r="331">
          <cell r="C331" t="str">
            <v/>
          </cell>
          <cell r="E331" t="str">
            <v/>
          </cell>
        </row>
        <row r="332">
          <cell r="C332" t="str">
            <v/>
          </cell>
          <cell r="E332" t="str">
            <v/>
          </cell>
        </row>
        <row r="333">
          <cell r="C333" t="str">
            <v/>
          </cell>
          <cell r="E333" t="str">
            <v/>
          </cell>
        </row>
        <row r="334">
          <cell r="C334" t="str">
            <v/>
          </cell>
          <cell r="E334" t="str">
            <v/>
          </cell>
        </row>
        <row r="335">
          <cell r="C335" t="str">
            <v/>
          </cell>
          <cell r="E335" t="str">
            <v/>
          </cell>
        </row>
        <row r="336">
          <cell r="C336" t="str">
            <v/>
          </cell>
          <cell r="E336" t="str">
            <v/>
          </cell>
        </row>
        <row r="337">
          <cell r="C337" t="str">
            <v/>
          </cell>
          <cell r="E337" t="str">
            <v/>
          </cell>
        </row>
        <row r="338">
          <cell r="C338" t="str">
            <v/>
          </cell>
          <cell r="E338" t="str">
            <v/>
          </cell>
        </row>
        <row r="339">
          <cell r="C339" t="str">
            <v/>
          </cell>
          <cell r="E339" t="str">
            <v/>
          </cell>
        </row>
        <row r="340">
          <cell r="C340" t="str">
            <v/>
          </cell>
          <cell r="E340" t="str">
            <v/>
          </cell>
        </row>
        <row r="341">
          <cell r="C341" t="str">
            <v/>
          </cell>
          <cell r="E341" t="str">
            <v/>
          </cell>
        </row>
        <row r="342">
          <cell r="C342" t="str">
            <v/>
          </cell>
          <cell r="E342" t="str">
            <v/>
          </cell>
        </row>
        <row r="343">
          <cell r="C343" t="str">
            <v/>
          </cell>
          <cell r="E343" t="str">
            <v/>
          </cell>
        </row>
        <row r="344">
          <cell r="C344" t="str">
            <v/>
          </cell>
          <cell r="E344" t="str">
            <v/>
          </cell>
        </row>
        <row r="345">
          <cell r="C345" t="str">
            <v/>
          </cell>
          <cell r="E345" t="str">
            <v/>
          </cell>
        </row>
        <row r="346">
          <cell r="C346" t="str">
            <v/>
          </cell>
          <cell r="E346" t="str">
            <v/>
          </cell>
        </row>
        <row r="347">
          <cell r="C347" t="str">
            <v/>
          </cell>
          <cell r="E347" t="str">
            <v/>
          </cell>
        </row>
        <row r="348">
          <cell r="C348" t="str">
            <v/>
          </cell>
          <cell r="E348" t="str">
            <v/>
          </cell>
        </row>
        <row r="349">
          <cell r="C349" t="str">
            <v/>
          </cell>
          <cell r="E349" t="str">
            <v/>
          </cell>
        </row>
        <row r="350">
          <cell r="C350" t="str">
            <v/>
          </cell>
          <cell r="E350" t="str">
            <v/>
          </cell>
        </row>
        <row r="351">
          <cell r="C351" t="str">
            <v/>
          </cell>
          <cell r="E351" t="str">
            <v/>
          </cell>
        </row>
        <row r="352">
          <cell r="C352" t="str">
            <v/>
          </cell>
          <cell r="E352" t="str">
            <v/>
          </cell>
        </row>
        <row r="353">
          <cell r="C353" t="str">
            <v/>
          </cell>
          <cell r="E353" t="str">
            <v/>
          </cell>
        </row>
        <row r="354">
          <cell r="C354" t="str">
            <v/>
          </cell>
          <cell r="E354" t="str">
            <v/>
          </cell>
        </row>
        <row r="355">
          <cell r="C355" t="str">
            <v/>
          </cell>
          <cell r="E355" t="str">
            <v/>
          </cell>
        </row>
        <row r="356">
          <cell r="C356" t="str">
            <v/>
          </cell>
          <cell r="E356" t="str">
            <v/>
          </cell>
        </row>
        <row r="357">
          <cell r="C357" t="str">
            <v/>
          </cell>
          <cell r="E357" t="str">
            <v/>
          </cell>
        </row>
        <row r="358">
          <cell r="C358" t="str">
            <v/>
          </cell>
          <cell r="E358" t="str">
            <v/>
          </cell>
        </row>
        <row r="359">
          <cell r="C359" t="str">
            <v/>
          </cell>
          <cell r="E359" t="str">
            <v/>
          </cell>
        </row>
        <row r="360">
          <cell r="C360" t="str">
            <v/>
          </cell>
          <cell r="E360" t="str">
            <v/>
          </cell>
        </row>
        <row r="361">
          <cell r="C361" t="str">
            <v/>
          </cell>
          <cell r="E361" t="str">
            <v/>
          </cell>
        </row>
        <row r="362">
          <cell r="C362" t="str">
            <v/>
          </cell>
          <cell r="E362" t="str">
            <v/>
          </cell>
        </row>
        <row r="363">
          <cell r="C363" t="str">
            <v/>
          </cell>
          <cell r="E363" t="str">
            <v/>
          </cell>
        </row>
        <row r="364">
          <cell r="C364" t="str">
            <v/>
          </cell>
          <cell r="E364" t="str">
            <v/>
          </cell>
        </row>
        <row r="365">
          <cell r="C365" t="str">
            <v/>
          </cell>
          <cell r="E365" t="str">
            <v/>
          </cell>
        </row>
        <row r="366">
          <cell r="C366" t="str">
            <v/>
          </cell>
          <cell r="E366" t="str">
            <v/>
          </cell>
        </row>
        <row r="367">
          <cell r="C367" t="str">
            <v/>
          </cell>
          <cell r="E367" t="str">
            <v/>
          </cell>
        </row>
        <row r="368">
          <cell r="C368" t="str">
            <v/>
          </cell>
          <cell r="E368" t="str">
            <v/>
          </cell>
        </row>
        <row r="369">
          <cell r="C369" t="str">
            <v/>
          </cell>
          <cell r="E369" t="str">
            <v/>
          </cell>
        </row>
        <row r="370">
          <cell r="C370" t="str">
            <v/>
          </cell>
          <cell r="E370" t="str">
            <v/>
          </cell>
        </row>
        <row r="371">
          <cell r="C371" t="str">
            <v/>
          </cell>
          <cell r="E371" t="str">
            <v/>
          </cell>
        </row>
        <row r="372">
          <cell r="C372" t="str">
            <v/>
          </cell>
          <cell r="E372" t="str">
            <v/>
          </cell>
        </row>
        <row r="373">
          <cell r="C373" t="str">
            <v/>
          </cell>
          <cell r="E373" t="str">
            <v/>
          </cell>
        </row>
        <row r="374">
          <cell r="C374" t="str">
            <v/>
          </cell>
          <cell r="E374" t="str">
            <v/>
          </cell>
        </row>
        <row r="375">
          <cell r="C375" t="str">
            <v/>
          </cell>
          <cell r="E375" t="str">
            <v/>
          </cell>
        </row>
        <row r="376">
          <cell r="C376" t="str">
            <v/>
          </cell>
          <cell r="E376" t="str">
            <v/>
          </cell>
        </row>
        <row r="377">
          <cell r="C377" t="str">
            <v/>
          </cell>
          <cell r="E377" t="str">
            <v/>
          </cell>
        </row>
        <row r="378">
          <cell r="C378" t="str">
            <v/>
          </cell>
          <cell r="E378" t="str">
            <v/>
          </cell>
        </row>
        <row r="379">
          <cell r="C379" t="str">
            <v/>
          </cell>
          <cell r="E379" t="str">
            <v/>
          </cell>
        </row>
        <row r="380">
          <cell r="C380" t="str">
            <v/>
          </cell>
          <cell r="E380" t="str">
            <v/>
          </cell>
        </row>
        <row r="381">
          <cell r="C381" t="str">
            <v/>
          </cell>
          <cell r="E381" t="str">
            <v/>
          </cell>
        </row>
        <row r="382">
          <cell r="C382" t="str">
            <v/>
          </cell>
          <cell r="E382" t="str">
            <v/>
          </cell>
        </row>
        <row r="383">
          <cell r="C383" t="str">
            <v/>
          </cell>
          <cell r="E383" t="str">
            <v/>
          </cell>
        </row>
        <row r="384">
          <cell r="C384" t="str">
            <v/>
          </cell>
          <cell r="E384" t="str">
            <v/>
          </cell>
        </row>
        <row r="385">
          <cell r="C385" t="str">
            <v/>
          </cell>
          <cell r="E385" t="str">
            <v/>
          </cell>
        </row>
        <row r="386">
          <cell r="C386" t="str">
            <v/>
          </cell>
          <cell r="E386" t="str">
            <v/>
          </cell>
        </row>
        <row r="387">
          <cell r="C387" t="str">
            <v/>
          </cell>
          <cell r="E387" t="str">
            <v/>
          </cell>
        </row>
        <row r="388">
          <cell r="C388" t="str">
            <v/>
          </cell>
          <cell r="E388" t="str">
            <v/>
          </cell>
        </row>
        <row r="389">
          <cell r="C389" t="str">
            <v/>
          </cell>
          <cell r="E389" t="str">
            <v/>
          </cell>
        </row>
        <row r="390">
          <cell r="C390" t="str">
            <v/>
          </cell>
          <cell r="E390" t="str">
            <v/>
          </cell>
        </row>
        <row r="391">
          <cell r="C391" t="str">
            <v/>
          </cell>
          <cell r="E391" t="str">
            <v/>
          </cell>
        </row>
        <row r="392">
          <cell r="C392" t="str">
            <v/>
          </cell>
          <cell r="E392" t="str">
            <v/>
          </cell>
        </row>
        <row r="393">
          <cell r="C393" t="str">
            <v/>
          </cell>
          <cell r="E393" t="str">
            <v/>
          </cell>
        </row>
        <row r="394">
          <cell r="C394" t="str">
            <v/>
          </cell>
          <cell r="E394" t="str">
            <v/>
          </cell>
        </row>
        <row r="395">
          <cell r="C395" t="str">
            <v/>
          </cell>
          <cell r="E395" t="str">
            <v/>
          </cell>
        </row>
        <row r="396">
          <cell r="C396" t="str">
            <v/>
          </cell>
          <cell r="E396" t="str">
            <v/>
          </cell>
        </row>
        <row r="397">
          <cell r="C397" t="str">
            <v/>
          </cell>
          <cell r="E397" t="str">
            <v/>
          </cell>
        </row>
        <row r="398">
          <cell r="C398" t="str">
            <v/>
          </cell>
          <cell r="E398" t="str">
            <v/>
          </cell>
        </row>
        <row r="399">
          <cell r="C399" t="str">
            <v/>
          </cell>
          <cell r="E399" t="str">
            <v/>
          </cell>
        </row>
        <row r="400">
          <cell r="C400" t="str">
            <v/>
          </cell>
          <cell r="E400" t="str">
            <v/>
          </cell>
        </row>
        <row r="401">
          <cell r="C401" t="str">
            <v/>
          </cell>
          <cell r="E401" t="str">
            <v/>
          </cell>
        </row>
        <row r="402">
          <cell r="C402" t="str">
            <v/>
          </cell>
          <cell r="E402" t="str">
            <v/>
          </cell>
        </row>
        <row r="403">
          <cell r="C403" t="str">
            <v/>
          </cell>
          <cell r="E403" t="str">
            <v/>
          </cell>
        </row>
        <row r="404">
          <cell r="C404" t="str">
            <v/>
          </cell>
          <cell r="E404" t="str">
            <v/>
          </cell>
        </row>
        <row r="405">
          <cell r="C405" t="str">
            <v/>
          </cell>
          <cell r="E405" t="str">
            <v/>
          </cell>
        </row>
        <row r="406">
          <cell r="C406" t="str">
            <v/>
          </cell>
          <cell r="E406" t="str">
            <v/>
          </cell>
        </row>
        <row r="407">
          <cell r="C407" t="str">
            <v/>
          </cell>
          <cell r="E407" t="str">
            <v/>
          </cell>
        </row>
        <row r="408">
          <cell r="C408" t="str">
            <v/>
          </cell>
          <cell r="E408" t="str">
            <v/>
          </cell>
        </row>
        <row r="409">
          <cell r="C409" t="str">
            <v/>
          </cell>
          <cell r="E409" t="str">
            <v/>
          </cell>
        </row>
        <row r="410">
          <cell r="C410" t="str">
            <v/>
          </cell>
          <cell r="E410" t="str">
            <v/>
          </cell>
        </row>
        <row r="411">
          <cell r="C411" t="str">
            <v/>
          </cell>
          <cell r="E411" t="str">
            <v/>
          </cell>
        </row>
        <row r="412">
          <cell r="C412" t="str">
            <v/>
          </cell>
          <cell r="E412" t="str">
            <v/>
          </cell>
        </row>
        <row r="413">
          <cell r="C413" t="str">
            <v/>
          </cell>
          <cell r="E413" t="str">
            <v/>
          </cell>
        </row>
        <row r="414">
          <cell r="C414" t="str">
            <v/>
          </cell>
          <cell r="E414" t="str">
            <v/>
          </cell>
        </row>
        <row r="415">
          <cell r="C415" t="str">
            <v/>
          </cell>
          <cell r="E415" t="str">
            <v/>
          </cell>
        </row>
        <row r="416">
          <cell r="C416" t="str">
            <v/>
          </cell>
          <cell r="E416" t="str">
            <v/>
          </cell>
        </row>
        <row r="417">
          <cell r="C417" t="str">
            <v/>
          </cell>
          <cell r="E417" t="str">
            <v/>
          </cell>
        </row>
        <row r="418">
          <cell r="C418" t="str">
            <v/>
          </cell>
          <cell r="E418" t="str">
            <v/>
          </cell>
        </row>
        <row r="419">
          <cell r="C419" t="str">
            <v/>
          </cell>
          <cell r="E419" t="str">
            <v/>
          </cell>
        </row>
        <row r="420">
          <cell r="C420" t="str">
            <v/>
          </cell>
          <cell r="E420" t="str">
            <v/>
          </cell>
        </row>
        <row r="421">
          <cell r="C421" t="str">
            <v/>
          </cell>
          <cell r="E421" t="str">
            <v/>
          </cell>
        </row>
        <row r="422">
          <cell r="C422" t="str">
            <v/>
          </cell>
          <cell r="E422" t="str">
            <v/>
          </cell>
        </row>
        <row r="423">
          <cell r="C423" t="str">
            <v/>
          </cell>
          <cell r="E423" t="str">
            <v/>
          </cell>
        </row>
        <row r="424">
          <cell r="C424" t="str">
            <v/>
          </cell>
          <cell r="E424" t="str">
            <v/>
          </cell>
        </row>
        <row r="425">
          <cell r="C425" t="str">
            <v/>
          </cell>
          <cell r="E425" t="str">
            <v/>
          </cell>
        </row>
        <row r="426">
          <cell r="C426" t="str">
            <v/>
          </cell>
          <cell r="E426" t="str">
            <v/>
          </cell>
        </row>
        <row r="427">
          <cell r="C427" t="str">
            <v/>
          </cell>
          <cell r="E427" t="str">
            <v/>
          </cell>
        </row>
        <row r="428">
          <cell r="C428" t="str">
            <v/>
          </cell>
          <cell r="E428" t="str">
            <v/>
          </cell>
        </row>
        <row r="429">
          <cell r="C429" t="str">
            <v/>
          </cell>
          <cell r="E429" t="str">
            <v/>
          </cell>
        </row>
        <row r="430">
          <cell r="C430" t="str">
            <v/>
          </cell>
          <cell r="E430" t="str">
            <v/>
          </cell>
        </row>
        <row r="431">
          <cell r="C431" t="str">
            <v/>
          </cell>
          <cell r="E431" t="str">
            <v/>
          </cell>
        </row>
        <row r="432">
          <cell r="C432" t="str">
            <v/>
          </cell>
          <cell r="E432" t="str">
            <v/>
          </cell>
        </row>
        <row r="433">
          <cell r="C433" t="str">
            <v/>
          </cell>
          <cell r="E433" t="str">
            <v/>
          </cell>
        </row>
        <row r="434">
          <cell r="C434" t="str">
            <v/>
          </cell>
          <cell r="E434" t="str">
            <v/>
          </cell>
        </row>
        <row r="435">
          <cell r="C435" t="str">
            <v/>
          </cell>
          <cell r="E435" t="str">
            <v/>
          </cell>
        </row>
        <row r="436">
          <cell r="C436" t="str">
            <v/>
          </cell>
          <cell r="E436" t="str">
            <v/>
          </cell>
        </row>
        <row r="437">
          <cell r="C437" t="str">
            <v/>
          </cell>
          <cell r="E437" t="str">
            <v/>
          </cell>
        </row>
        <row r="438">
          <cell r="C438" t="str">
            <v/>
          </cell>
          <cell r="E438" t="str">
            <v/>
          </cell>
        </row>
        <row r="439">
          <cell r="C439" t="str">
            <v/>
          </cell>
          <cell r="E439" t="str">
            <v/>
          </cell>
        </row>
        <row r="440">
          <cell r="C440" t="str">
            <v/>
          </cell>
          <cell r="E440" t="str">
            <v/>
          </cell>
        </row>
        <row r="441">
          <cell r="C441" t="str">
            <v/>
          </cell>
          <cell r="E441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4.9989318521683403E-2"/>
    <pageSetUpPr fitToPage="1"/>
  </sheetPr>
  <dimension ref="A1:E778"/>
  <sheetViews>
    <sheetView showGridLines="0" tabSelected="1" zoomScale="115" zoomScaleNormal="115" workbookViewId="0"/>
  </sheetViews>
  <sheetFormatPr baseColWidth="10" defaultColWidth="0" defaultRowHeight="12.75" customHeight="1" zeroHeight="1" x14ac:dyDescent="0.2"/>
  <cols>
    <col min="1" max="1" width="4.7109375" style="1" customWidth="1"/>
    <col min="2" max="2" width="10.5703125" style="5" bestFit="1" customWidth="1"/>
    <col min="3" max="3" width="128.28515625" style="3" customWidth="1"/>
    <col min="4" max="4" width="4.7109375" style="2" customWidth="1"/>
    <col min="5" max="16384" width="11.42578125" style="4" hidden="1"/>
  </cols>
  <sheetData>
    <row r="1" spans="1:5" ht="12.75" customHeight="1" x14ac:dyDescent="0.2">
      <c r="B1" s="2"/>
    </row>
    <row r="2" spans="1:5" ht="12.75" customHeight="1" x14ac:dyDescent="0.2"/>
    <row r="3" spans="1:5" ht="12.75" customHeight="1" x14ac:dyDescent="0.2"/>
    <row r="4" spans="1:5" ht="12.75" customHeight="1" x14ac:dyDescent="0.2"/>
    <row r="5" spans="1:5" ht="12.75" customHeight="1" x14ac:dyDescent="0.2">
      <c r="A5" s="6"/>
      <c r="B5" s="6"/>
      <c r="C5" s="6"/>
    </row>
    <row r="6" spans="1:5" ht="12.75" customHeight="1" x14ac:dyDescent="0.2">
      <c r="A6" s="6"/>
      <c r="B6" s="6"/>
      <c r="C6" s="6"/>
      <c r="E6" s="7"/>
    </row>
    <row r="7" spans="1:5" ht="12.75" customHeight="1" x14ac:dyDescent="0.2">
      <c r="A7" s="6"/>
      <c r="B7" s="6"/>
      <c r="C7" s="6"/>
    </row>
    <row r="8" spans="1:5" ht="12.75" customHeight="1" x14ac:dyDescent="0.2">
      <c r="A8" s="6"/>
      <c r="B8" s="6"/>
      <c r="C8" s="6"/>
    </row>
    <row r="9" spans="1:5" ht="12.75" customHeight="1" x14ac:dyDescent="0.2">
      <c r="A9" s="6"/>
      <c r="B9" s="6"/>
      <c r="C9" s="6"/>
    </row>
    <row r="10" spans="1:5" ht="12.75" customHeight="1" x14ac:dyDescent="0.2">
      <c r="A10" s="6"/>
      <c r="B10" s="6"/>
      <c r="C10" s="6"/>
    </row>
    <row r="11" spans="1:5" ht="12.75" customHeight="1" x14ac:dyDescent="0.2">
      <c r="A11" s="6"/>
      <c r="B11" s="6"/>
      <c r="C11" s="6"/>
    </row>
    <row r="12" spans="1:5" ht="12.75" customHeight="1" x14ac:dyDescent="0.2">
      <c r="A12" s="6"/>
      <c r="B12" s="6"/>
      <c r="C12" s="6"/>
    </row>
    <row r="13" spans="1:5" s="8" customFormat="1" ht="29.25" customHeight="1" x14ac:dyDescent="0.2">
      <c r="B13" s="71" t="s">
        <v>21</v>
      </c>
      <c r="C13" s="72"/>
      <c r="D13" s="9"/>
    </row>
    <row r="14" spans="1:5" s="10" customFormat="1" ht="20.100000000000001" customHeight="1" x14ac:dyDescent="0.2">
      <c r="B14" s="73" t="s">
        <v>22</v>
      </c>
      <c r="C14" s="74"/>
      <c r="D14" s="11"/>
    </row>
    <row r="15" spans="1:5" s="12" customFormat="1" ht="20.100000000000001" customHeight="1" x14ac:dyDescent="0.2">
      <c r="B15" s="75" t="s">
        <v>23</v>
      </c>
      <c r="C15" s="76"/>
      <c r="D15" s="13"/>
    </row>
    <row r="16" spans="1:5" s="1" customFormat="1" ht="6.75" customHeight="1" x14ac:dyDescent="0.2">
      <c r="B16" s="14"/>
      <c r="C16" s="15"/>
      <c r="D16" s="2"/>
    </row>
    <row r="17" spans="1:4" s="1" customFormat="1" ht="15" x14ac:dyDescent="0.2">
      <c r="B17" s="16"/>
      <c r="C17" s="17" t="s">
        <v>70</v>
      </c>
      <c r="D17" s="2"/>
    </row>
    <row r="18" spans="1:4" s="1" customFormat="1" ht="6.75" customHeight="1" x14ac:dyDescent="0.2">
      <c r="B18" s="16" t="s">
        <v>24</v>
      </c>
      <c r="C18" s="18"/>
      <c r="D18" s="2"/>
    </row>
    <row r="19" spans="1:4" s="3" customFormat="1" ht="15.75" customHeight="1" x14ac:dyDescent="0.2">
      <c r="A19" s="19"/>
      <c r="B19" s="49" t="s">
        <v>33</v>
      </c>
      <c r="C19" s="50" t="s">
        <v>25</v>
      </c>
      <c r="D19" s="2"/>
    </row>
    <row r="20" spans="1:4" s="3" customFormat="1" ht="15.75" customHeight="1" x14ac:dyDescent="0.2">
      <c r="A20" s="19"/>
      <c r="B20" s="51" t="s">
        <v>34</v>
      </c>
      <c r="C20" s="50" t="s">
        <v>26</v>
      </c>
      <c r="D20" s="2"/>
    </row>
    <row r="21" spans="1:4" s="3" customFormat="1" ht="15.75" customHeight="1" x14ac:dyDescent="0.2">
      <c r="A21" s="19"/>
      <c r="B21" s="51" t="s">
        <v>35</v>
      </c>
      <c r="C21" s="50" t="s">
        <v>27</v>
      </c>
      <c r="D21" s="2"/>
    </row>
    <row r="22" spans="1:4" s="3" customFormat="1" ht="6" customHeight="1" x14ac:dyDescent="0.2">
      <c r="A22" s="19"/>
      <c r="B22" s="20"/>
      <c r="C22" s="21"/>
      <c r="D22" s="2"/>
    </row>
    <row r="23" spans="1:4" s="1" customFormat="1" x14ac:dyDescent="0.2">
      <c r="B23" s="5"/>
      <c r="C23" s="3"/>
      <c r="D23" s="2"/>
    </row>
    <row r="24" spans="1:4" hidden="1" x14ac:dyDescent="0.2"/>
    <row r="25" spans="1:4" hidden="1" x14ac:dyDescent="0.2"/>
    <row r="26" spans="1:4" hidden="1" x14ac:dyDescent="0.2"/>
    <row r="27" spans="1:4" s="5" customFormat="1" hidden="1" x14ac:dyDescent="0.2">
      <c r="D27" s="2"/>
    </row>
    <row r="28" spans="1:4" s="5" customFormat="1" hidden="1" x14ac:dyDescent="0.2">
      <c r="D28" s="2"/>
    </row>
    <row r="29" spans="1:4" s="5" customFormat="1" hidden="1" x14ac:dyDescent="0.2">
      <c r="D29" s="2"/>
    </row>
    <row r="30" spans="1:4" s="5" customFormat="1" hidden="1" x14ac:dyDescent="0.2">
      <c r="D30" s="2"/>
    </row>
    <row r="31" spans="1:4" s="5" customFormat="1" hidden="1" x14ac:dyDescent="0.2">
      <c r="D31" s="2"/>
    </row>
    <row r="32" spans="1:4" s="5" customFormat="1" hidden="1" x14ac:dyDescent="0.2">
      <c r="D32" s="2"/>
    </row>
    <row r="33" spans="4:4" s="5" customFormat="1" hidden="1" x14ac:dyDescent="0.2">
      <c r="D33" s="2"/>
    </row>
    <row r="34" spans="4:4" s="5" customFormat="1" hidden="1" x14ac:dyDescent="0.2">
      <c r="D34" s="2"/>
    </row>
    <row r="35" spans="4:4" s="5" customFormat="1" hidden="1" x14ac:dyDescent="0.2">
      <c r="D35" s="2"/>
    </row>
    <row r="36" spans="4:4" s="5" customFormat="1" hidden="1" x14ac:dyDescent="0.2">
      <c r="D36" s="2"/>
    </row>
    <row r="37" spans="4:4" s="5" customFormat="1" hidden="1" x14ac:dyDescent="0.2">
      <c r="D37" s="2"/>
    </row>
    <row r="38" spans="4:4" s="5" customFormat="1" hidden="1" x14ac:dyDescent="0.2">
      <c r="D38" s="2"/>
    </row>
    <row r="39" spans="4:4" s="5" customFormat="1" hidden="1" x14ac:dyDescent="0.2">
      <c r="D39" s="2"/>
    </row>
    <row r="40" spans="4:4" s="5" customFormat="1" hidden="1" x14ac:dyDescent="0.2">
      <c r="D40" s="2"/>
    </row>
    <row r="41" spans="4:4" s="5" customFormat="1" hidden="1" x14ac:dyDescent="0.2">
      <c r="D41" s="2"/>
    </row>
    <row r="42" spans="4:4" s="5" customFormat="1" hidden="1" x14ac:dyDescent="0.2">
      <c r="D42" s="2"/>
    </row>
    <row r="43" spans="4:4" s="5" customFormat="1" hidden="1" x14ac:dyDescent="0.2">
      <c r="D43" s="2"/>
    </row>
    <row r="44" spans="4:4" s="5" customFormat="1" hidden="1" x14ac:dyDescent="0.2">
      <c r="D44" s="2"/>
    </row>
    <row r="45" spans="4:4" s="5" customFormat="1" hidden="1" x14ac:dyDescent="0.2">
      <c r="D45" s="2"/>
    </row>
    <row r="46" spans="4:4" s="5" customFormat="1" hidden="1" x14ac:dyDescent="0.2">
      <c r="D46" s="2"/>
    </row>
    <row r="47" spans="4:4" s="5" customFormat="1" hidden="1" x14ac:dyDescent="0.2">
      <c r="D47" s="2"/>
    </row>
    <row r="48" spans="4:4" s="5" customFormat="1" hidden="1" x14ac:dyDescent="0.2">
      <c r="D48" s="2"/>
    </row>
    <row r="49" spans="4:4" s="5" customFormat="1" hidden="1" x14ac:dyDescent="0.2">
      <c r="D49" s="2"/>
    </row>
    <row r="50" spans="4:4" s="5" customFormat="1" hidden="1" x14ac:dyDescent="0.2">
      <c r="D50" s="2"/>
    </row>
    <row r="51" spans="4:4" s="5" customFormat="1" hidden="1" x14ac:dyDescent="0.2">
      <c r="D51" s="2"/>
    </row>
    <row r="52" spans="4:4" s="5" customFormat="1" hidden="1" x14ac:dyDescent="0.2">
      <c r="D52" s="2"/>
    </row>
    <row r="53" spans="4:4" s="5" customFormat="1" hidden="1" x14ac:dyDescent="0.2">
      <c r="D53" s="2"/>
    </row>
    <row r="54" spans="4:4" s="5" customFormat="1" hidden="1" x14ac:dyDescent="0.2">
      <c r="D54" s="2"/>
    </row>
    <row r="55" spans="4:4" s="5" customFormat="1" hidden="1" x14ac:dyDescent="0.2">
      <c r="D55" s="2"/>
    </row>
    <row r="56" spans="4:4" s="5" customFormat="1" hidden="1" x14ac:dyDescent="0.2">
      <c r="D56" s="2"/>
    </row>
    <row r="57" spans="4:4" s="5" customFormat="1" hidden="1" x14ac:dyDescent="0.2">
      <c r="D57" s="2"/>
    </row>
    <row r="58" spans="4:4" s="5" customFormat="1" hidden="1" x14ac:dyDescent="0.2">
      <c r="D58" s="2"/>
    </row>
    <row r="59" spans="4:4" s="5" customFormat="1" hidden="1" x14ac:dyDescent="0.2">
      <c r="D59" s="2"/>
    </row>
    <row r="60" spans="4:4" s="5" customFormat="1" hidden="1" x14ac:dyDescent="0.2">
      <c r="D60" s="2"/>
    </row>
    <row r="61" spans="4:4" s="5" customFormat="1" hidden="1" x14ac:dyDescent="0.2">
      <c r="D61" s="2"/>
    </row>
    <row r="62" spans="4:4" s="5" customFormat="1" hidden="1" x14ac:dyDescent="0.2">
      <c r="D62" s="2"/>
    </row>
    <row r="63" spans="4:4" s="5" customFormat="1" hidden="1" x14ac:dyDescent="0.2">
      <c r="D63" s="2"/>
    </row>
    <row r="64" spans="4:4" s="5" customFormat="1" hidden="1" x14ac:dyDescent="0.2">
      <c r="D64" s="2"/>
    </row>
    <row r="65" spans="4:4" s="5" customFormat="1" hidden="1" x14ac:dyDescent="0.2">
      <c r="D65" s="2"/>
    </row>
    <row r="66" spans="4:4" s="5" customFormat="1" hidden="1" x14ac:dyDescent="0.2">
      <c r="D66" s="2"/>
    </row>
    <row r="67" spans="4:4" s="5" customFormat="1" hidden="1" x14ac:dyDescent="0.2">
      <c r="D67" s="2"/>
    </row>
    <row r="68" spans="4:4" s="5" customFormat="1" hidden="1" x14ac:dyDescent="0.2">
      <c r="D68" s="2"/>
    </row>
    <row r="69" spans="4:4" s="5" customFormat="1" hidden="1" x14ac:dyDescent="0.2">
      <c r="D69" s="2"/>
    </row>
    <row r="70" spans="4:4" s="5" customFormat="1" hidden="1" x14ac:dyDescent="0.2">
      <c r="D70" s="2"/>
    </row>
    <row r="71" spans="4:4" s="5" customFormat="1" hidden="1" x14ac:dyDescent="0.2">
      <c r="D71" s="2"/>
    </row>
    <row r="72" spans="4:4" s="5" customFormat="1" hidden="1" x14ac:dyDescent="0.2">
      <c r="D72" s="2"/>
    </row>
    <row r="73" spans="4:4" s="5" customFormat="1" hidden="1" x14ac:dyDescent="0.2">
      <c r="D73" s="2"/>
    </row>
    <row r="74" spans="4:4" s="5" customFormat="1" hidden="1" x14ac:dyDescent="0.2">
      <c r="D74" s="2"/>
    </row>
    <row r="75" spans="4:4" s="5" customFormat="1" hidden="1" x14ac:dyDescent="0.2">
      <c r="D75" s="2"/>
    </row>
    <row r="76" spans="4:4" s="5" customFormat="1" hidden="1" x14ac:dyDescent="0.2">
      <c r="D76" s="2"/>
    </row>
    <row r="77" spans="4:4" s="5" customFormat="1" hidden="1" x14ac:dyDescent="0.2">
      <c r="D77" s="2"/>
    </row>
    <row r="78" spans="4:4" s="5" customFormat="1" hidden="1" x14ac:dyDescent="0.2">
      <c r="D78" s="2"/>
    </row>
    <row r="79" spans="4:4" s="5" customFormat="1" hidden="1" x14ac:dyDescent="0.2">
      <c r="D79" s="2"/>
    </row>
    <row r="80" spans="4:4" s="5" customFormat="1" hidden="1" x14ac:dyDescent="0.2">
      <c r="D80" s="2"/>
    </row>
    <row r="81" spans="4:4" s="5" customFormat="1" hidden="1" x14ac:dyDescent="0.2">
      <c r="D81" s="2"/>
    </row>
    <row r="82" spans="4:4" s="5" customFormat="1" hidden="1" x14ac:dyDescent="0.2">
      <c r="D82" s="2"/>
    </row>
    <row r="83" spans="4:4" s="5" customFormat="1" hidden="1" x14ac:dyDescent="0.2">
      <c r="D83" s="2"/>
    </row>
    <row r="84" spans="4:4" s="5" customFormat="1" hidden="1" x14ac:dyDescent="0.2">
      <c r="D84" s="2"/>
    </row>
    <row r="85" spans="4:4" s="5" customFormat="1" hidden="1" x14ac:dyDescent="0.2">
      <c r="D85" s="2"/>
    </row>
    <row r="86" spans="4:4" s="5" customFormat="1" hidden="1" x14ac:dyDescent="0.2">
      <c r="D86" s="2"/>
    </row>
    <row r="87" spans="4:4" s="5" customFormat="1" hidden="1" x14ac:dyDescent="0.2">
      <c r="D87" s="2"/>
    </row>
    <row r="88" spans="4:4" s="5" customFormat="1" hidden="1" x14ac:dyDescent="0.2">
      <c r="D88" s="2"/>
    </row>
    <row r="89" spans="4:4" s="5" customFormat="1" hidden="1" x14ac:dyDescent="0.2">
      <c r="D89" s="2"/>
    </row>
    <row r="90" spans="4:4" s="5" customFormat="1" hidden="1" x14ac:dyDescent="0.2">
      <c r="D90" s="2"/>
    </row>
    <row r="91" spans="4:4" s="5" customFormat="1" hidden="1" x14ac:dyDescent="0.2">
      <c r="D91" s="2"/>
    </row>
    <row r="92" spans="4:4" s="5" customFormat="1" hidden="1" x14ac:dyDescent="0.2">
      <c r="D92" s="2"/>
    </row>
    <row r="93" spans="4:4" s="5" customFormat="1" hidden="1" x14ac:dyDescent="0.2">
      <c r="D93" s="2"/>
    </row>
    <row r="94" spans="4:4" s="5" customFormat="1" hidden="1" x14ac:dyDescent="0.2">
      <c r="D94" s="2"/>
    </row>
    <row r="95" spans="4:4" s="5" customFormat="1" hidden="1" x14ac:dyDescent="0.2">
      <c r="D95" s="2"/>
    </row>
    <row r="96" spans="4:4" s="5" customFormat="1" hidden="1" x14ac:dyDescent="0.2">
      <c r="D96" s="2"/>
    </row>
    <row r="97" spans="4:4" s="5" customFormat="1" hidden="1" x14ac:dyDescent="0.2">
      <c r="D97" s="2"/>
    </row>
    <row r="98" spans="4:4" s="5" customFormat="1" hidden="1" x14ac:dyDescent="0.2">
      <c r="D98" s="2"/>
    </row>
    <row r="99" spans="4:4" s="5" customFormat="1" hidden="1" x14ac:dyDescent="0.2">
      <c r="D99" s="2"/>
    </row>
    <row r="100" spans="4:4" s="5" customFormat="1" hidden="1" x14ac:dyDescent="0.2">
      <c r="D100" s="2"/>
    </row>
    <row r="101" spans="4:4" s="5" customFormat="1" hidden="1" x14ac:dyDescent="0.2">
      <c r="D101" s="2"/>
    </row>
    <row r="102" spans="4:4" s="5" customFormat="1" hidden="1" x14ac:dyDescent="0.2">
      <c r="D102" s="2"/>
    </row>
    <row r="103" spans="4:4" s="5" customFormat="1" hidden="1" x14ac:dyDescent="0.2">
      <c r="D103" s="2"/>
    </row>
    <row r="104" spans="4:4" s="5" customFormat="1" hidden="1" x14ac:dyDescent="0.2">
      <c r="D104" s="2"/>
    </row>
    <row r="105" spans="4:4" s="5" customFormat="1" hidden="1" x14ac:dyDescent="0.2">
      <c r="D105" s="2"/>
    </row>
    <row r="106" spans="4:4" s="5" customFormat="1" hidden="1" x14ac:dyDescent="0.2">
      <c r="D106" s="2"/>
    </row>
    <row r="107" spans="4:4" s="5" customFormat="1" hidden="1" x14ac:dyDescent="0.2">
      <c r="D107" s="2"/>
    </row>
    <row r="108" spans="4:4" s="5" customFormat="1" hidden="1" x14ac:dyDescent="0.2">
      <c r="D108" s="2"/>
    </row>
    <row r="109" spans="4:4" s="5" customFormat="1" hidden="1" x14ac:dyDescent="0.2">
      <c r="D109" s="2"/>
    </row>
    <row r="110" spans="4:4" s="5" customFormat="1" hidden="1" x14ac:dyDescent="0.2">
      <c r="D110" s="2"/>
    </row>
    <row r="111" spans="4:4" s="5" customFormat="1" hidden="1" x14ac:dyDescent="0.2">
      <c r="D111" s="2"/>
    </row>
    <row r="112" spans="4:4" s="5" customFormat="1" hidden="1" x14ac:dyDescent="0.2">
      <c r="D112" s="2"/>
    </row>
    <row r="113" spans="4:4" s="5" customFormat="1" hidden="1" x14ac:dyDescent="0.2">
      <c r="D113" s="2"/>
    </row>
    <row r="114" spans="4:4" s="5" customFormat="1" hidden="1" x14ac:dyDescent="0.2">
      <c r="D114" s="2"/>
    </row>
    <row r="115" spans="4:4" s="5" customFormat="1" hidden="1" x14ac:dyDescent="0.2">
      <c r="D115" s="2"/>
    </row>
    <row r="116" spans="4:4" s="5" customFormat="1" hidden="1" x14ac:dyDescent="0.2">
      <c r="D116" s="2"/>
    </row>
    <row r="117" spans="4:4" s="5" customFormat="1" hidden="1" x14ac:dyDescent="0.2">
      <c r="D117" s="2"/>
    </row>
    <row r="118" spans="4:4" s="5" customFormat="1" hidden="1" x14ac:dyDescent="0.2">
      <c r="D118" s="2"/>
    </row>
    <row r="119" spans="4:4" s="5" customFormat="1" hidden="1" x14ac:dyDescent="0.2">
      <c r="D119" s="2"/>
    </row>
    <row r="120" spans="4:4" s="5" customFormat="1" hidden="1" x14ac:dyDescent="0.2">
      <c r="D120" s="2"/>
    </row>
    <row r="121" spans="4:4" s="5" customFormat="1" hidden="1" x14ac:dyDescent="0.2">
      <c r="D121" s="2"/>
    </row>
    <row r="122" spans="4:4" s="5" customFormat="1" hidden="1" x14ac:dyDescent="0.2">
      <c r="D122" s="2"/>
    </row>
    <row r="123" spans="4:4" s="5" customFormat="1" hidden="1" x14ac:dyDescent="0.2">
      <c r="D123" s="2"/>
    </row>
    <row r="124" spans="4:4" s="5" customFormat="1" hidden="1" x14ac:dyDescent="0.2">
      <c r="D124" s="2"/>
    </row>
    <row r="125" spans="4:4" s="5" customFormat="1" hidden="1" x14ac:dyDescent="0.2">
      <c r="D125" s="2"/>
    </row>
    <row r="126" spans="4:4" s="5" customFormat="1" hidden="1" x14ac:dyDescent="0.2">
      <c r="D126" s="2"/>
    </row>
    <row r="127" spans="4:4" s="5" customFormat="1" hidden="1" x14ac:dyDescent="0.2">
      <c r="D127" s="2"/>
    </row>
    <row r="128" spans="4:4" s="5" customFormat="1" hidden="1" x14ac:dyDescent="0.2">
      <c r="D128" s="2"/>
    </row>
    <row r="129" spans="4:4" s="5" customFormat="1" hidden="1" x14ac:dyDescent="0.2">
      <c r="D129" s="2"/>
    </row>
    <row r="130" spans="4:4" s="5" customFormat="1" hidden="1" x14ac:dyDescent="0.2">
      <c r="D130" s="2"/>
    </row>
    <row r="131" spans="4:4" s="5" customFormat="1" hidden="1" x14ac:dyDescent="0.2">
      <c r="D131" s="2"/>
    </row>
    <row r="132" spans="4:4" s="5" customFormat="1" hidden="1" x14ac:dyDescent="0.2">
      <c r="D132" s="2"/>
    </row>
    <row r="133" spans="4:4" s="5" customFormat="1" hidden="1" x14ac:dyDescent="0.2">
      <c r="D133" s="2"/>
    </row>
    <row r="134" spans="4:4" s="5" customFormat="1" hidden="1" x14ac:dyDescent="0.2">
      <c r="D134" s="2"/>
    </row>
    <row r="135" spans="4:4" s="5" customFormat="1" hidden="1" x14ac:dyDescent="0.2">
      <c r="D135" s="2"/>
    </row>
    <row r="136" spans="4:4" s="5" customFormat="1" hidden="1" x14ac:dyDescent="0.2">
      <c r="D136" s="2"/>
    </row>
    <row r="137" spans="4:4" s="5" customFormat="1" hidden="1" x14ac:dyDescent="0.2">
      <c r="D137" s="2"/>
    </row>
    <row r="138" spans="4:4" s="5" customFormat="1" hidden="1" x14ac:dyDescent="0.2">
      <c r="D138" s="2"/>
    </row>
    <row r="139" spans="4:4" s="5" customFormat="1" hidden="1" x14ac:dyDescent="0.2">
      <c r="D139" s="2"/>
    </row>
    <row r="140" spans="4:4" s="5" customFormat="1" hidden="1" x14ac:dyDescent="0.2">
      <c r="D140" s="2"/>
    </row>
    <row r="141" spans="4:4" s="5" customFormat="1" hidden="1" x14ac:dyDescent="0.2">
      <c r="D141" s="2"/>
    </row>
    <row r="142" spans="4:4" s="5" customFormat="1" hidden="1" x14ac:dyDescent="0.2">
      <c r="D142" s="2"/>
    </row>
    <row r="143" spans="4:4" s="5" customFormat="1" hidden="1" x14ac:dyDescent="0.2">
      <c r="D143" s="2"/>
    </row>
    <row r="144" spans="4:4" s="5" customFormat="1" hidden="1" x14ac:dyDescent="0.2">
      <c r="D144" s="2"/>
    </row>
    <row r="145" spans="4:4" s="5" customFormat="1" hidden="1" x14ac:dyDescent="0.2">
      <c r="D145" s="2"/>
    </row>
    <row r="146" spans="4:4" s="5" customFormat="1" hidden="1" x14ac:dyDescent="0.2">
      <c r="D146" s="2"/>
    </row>
    <row r="147" spans="4:4" s="5" customFormat="1" hidden="1" x14ac:dyDescent="0.2">
      <c r="D147" s="2"/>
    </row>
    <row r="148" spans="4:4" s="5" customFormat="1" hidden="1" x14ac:dyDescent="0.2">
      <c r="D148" s="2"/>
    </row>
    <row r="149" spans="4:4" s="5" customFormat="1" hidden="1" x14ac:dyDescent="0.2">
      <c r="D149" s="2"/>
    </row>
    <row r="150" spans="4:4" s="5" customFormat="1" hidden="1" x14ac:dyDescent="0.2">
      <c r="D150" s="2"/>
    </row>
    <row r="151" spans="4:4" s="5" customFormat="1" hidden="1" x14ac:dyDescent="0.2">
      <c r="D151" s="2"/>
    </row>
    <row r="152" spans="4:4" s="5" customFormat="1" hidden="1" x14ac:dyDescent="0.2">
      <c r="D152" s="2"/>
    </row>
    <row r="153" spans="4:4" s="5" customFormat="1" hidden="1" x14ac:dyDescent="0.2">
      <c r="D153" s="2"/>
    </row>
    <row r="154" spans="4:4" s="5" customFormat="1" hidden="1" x14ac:dyDescent="0.2">
      <c r="D154" s="2"/>
    </row>
    <row r="155" spans="4:4" s="5" customFormat="1" hidden="1" x14ac:dyDescent="0.2">
      <c r="D155" s="2"/>
    </row>
    <row r="156" spans="4:4" s="5" customFormat="1" hidden="1" x14ac:dyDescent="0.2">
      <c r="D156" s="2"/>
    </row>
    <row r="157" spans="4:4" s="5" customFormat="1" hidden="1" x14ac:dyDescent="0.2">
      <c r="D157" s="2"/>
    </row>
    <row r="158" spans="4:4" s="5" customFormat="1" hidden="1" x14ac:dyDescent="0.2">
      <c r="D158" s="2"/>
    </row>
    <row r="159" spans="4:4" s="5" customFormat="1" hidden="1" x14ac:dyDescent="0.2">
      <c r="D159" s="2"/>
    </row>
    <row r="160" spans="4:4" s="5" customFormat="1" hidden="1" x14ac:dyDescent="0.2">
      <c r="D160" s="2"/>
    </row>
    <row r="161" spans="4:4" s="5" customFormat="1" hidden="1" x14ac:dyDescent="0.2">
      <c r="D161" s="2"/>
    </row>
    <row r="162" spans="4:4" s="5" customFormat="1" hidden="1" x14ac:dyDescent="0.2">
      <c r="D162" s="2"/>
    </row>
    <row r="163" spans="4:4" s="5" customFormat="1" hidden="1" x14ac:dyDescent="0.2">
      <c r="D163" s="2"/>
    </row>
    <row r="164" spans="4:4" s="5" customFormat="1" hidden="1" x14ac:dyDescent="0.2">
      <c r="D164" s="2"/>
    </row>
    <row r="165" spans="4:4" s="5" customFormat="1" hidden="1" x14ac:dyDescent="0.2">
      <c r="D165" s="2"/>
    </row>
    <row r="166" spans="4:4" s="5" customFormat="1" hidden="1" x14ac:dyDescent="0.2">
      <c r="D166" s="2"/>
    </row>
    <row r="167" spans="4:4" s="5" customFormat="1" hidden="1" x14ac:dyDescent="0.2">
      <c r="D167" s="2"/>
    </row>
    <row r="168" spans="4:4" s="5" customFormat="1" hidden="1" x14ac:dyDescent="0.2">
      <c r="D168" s="2"/>
    </row>
    <row r="169" spans="4:4" s="5" customFormat="1" hidden="1" x14ac:dyDescent="0.2">
      <c r="D169" s="2"/>
    </row>
    <row r="170" spans="4:4" s="5" customFormat="1" hidden="1" x14ac:dyDescent="0.2">
      <c r="D170" s="2"/>
    </row>
    <row r="171" spans="4:4" s="5" customFormat="1" hidden="1" x14ac:dyDescent="0.2">
      <c r="D171" s="2"/>
    </row>
    <row r="172" spans="4:4" s="5" customFormat="1" hidden="1" x14ac:dyDescent="0.2">
      <c r="D172" s="2"/>
    </row>
    <row r="173" spans="4:4" s="5" customFormat="1" hidden="1" x14ac:dyDescent="0.2">
      <c r="D173" s="2"/>
    </row>
    <row r="174" spans="4:4" s="5" customFormat="1" hidden="1" x14ac:dyDescent="0.2">
      <c r="D174" s="2"/>
    </row>
    <row r="175" spans="4:4" s="5" customFormat="1" hidden="1" x14ac:dyDescent="0.2">
      <c r="D175" s="2"/>
    </row>
    <row r="176" spans="4:4" s="5" customFormat="1" hidden="1" x14ac:dyDescent="0.2">
      <c r="D176" s="2"/>
    </row>
    <row r="177" spans="4:4" s="5" customFormat="1" hidden="1" x14ac:dyDescent="0.2">
      <c r="D177" s="2"/>
    </row>
    <row r="178" spans="4:4" s="5" customFormat="1" hidden="1" x14ac:dyDescent="0.2">
      <c r="D178" s="2"/>
    </row>
    <row r="179" spans="4:4" s="5" customFormat="1" hidden="1" x14ac:dyDescent="0.2">
      <c r="D179" s="2"/>
    </row>
    <row r="180" spans="4:4" s="5" customFormat="1" hidden="1" x14ac:dyDescent="0.2">
      <c r="D180" s="2"/>
    </row>
    <row r="181" spans="4:4" s="5" customFormat="1" hidden="1" x14ac:dyDescent="0.2">
      <c r="D181" s="2"/>
    </row>
    <row r="182" spans="4:4" s="5" customFormat="1" hidden="1" x14ac:dyDescent="0.2">
      <c r="D182" s="2"/>
    </row>
    <row r="183" spans="4:4" s="5" customFormat="1" hidden="1" x14ac:dyDescent="0.2">
      <c r="D183" s="2"/>
    </row>
    <row r="184" spans="4:4" s="5" customFormat="1" hidden="1" x14ac:dyDescent="0.2">
      <c r="D184" s="2"/>
    </row>
    <row r="185" spans="4:4" s="5" customFormat="1" hidden="1" x14ac:dyDescent="0.2">
      <c r="D185" s="2"/>
    </row>
    <row r="186" spans="4:4" s="5" customFormat="1" hidden="1" x14ac:dyDescent="0.2">
      <c r="D186" s="2"/>
    </row>
    <row r="187" spans="4:4" s="5" customFormat="1" hidden="1" x14ac:dyDescent="0.2">
      <c r="D187" s="2"/>
    </row>
    <row r="188" spans="4:4" s="5" customFormat="1" hidden="1" x14ac:dyDescent="0.2">
      <c r="D188" s="2"/>
    </row>
    <row r="189" spans="4:4" s="5" customFormat="1" hidden="1" x14ac:dyDescent="0.2">
      <c r="D189" s="2"/>
    </row>
    <row r="190" spans="4:4" s="5" customFormat="1" hidden="1" x14ac:dyDescent="0.2">
      <c r="D190" s="2"/>
    </row>
    <row r="191" spans="4:4" s="5" customFormat="1" hidden="1" x14ac:dyDescent="0.2">
      <c r="D191" s="2"/>
    </row>
    <row r="192" spans="4:4" s="5" customFormat="1" hidden="1" x14ac:dyDescent="0.2">
      <c r="D192" s="2"/>
    </row>
    <row r="193" spans="4:4" s="5" customFormat="1" hidden="1" x14ac:dyDescent="0.2">
      <c r="D193" s="2"/>
    </row>
    <row r="194" spans="4:4" s="5" customFormat="1" hidden="1" x14ac:dyDescent="0.2">
      <c r="D194" s="2"/>
    </row>
    <row r="195" spans="4:4" s="5" customFormat="1" hidden="1" x14ac:dyDescent="0.2">
      <c r="D195" s="2"/>
    </row>
    <row r="196" spans="4:4" s="5" customFormat="1" hidden="1" x14ac:dyDescent="0.2">
      <c r="D196" s="2"/>
    </row>
    <row r="197" spans="4:4" s="5" customFormat="1" hidden="1" x14ac:dyDescent="0.2">
      <c r="D197" s="2"/>
    </row>
    <row r="198" spans="4:4" s="5" customFormat="1" hidden="1" x14ac:dyDescent="0.2">
      <c r="D198" s="2"/>
    </row>
    <row r="199" spans="4:4" s="5" customFormat="1" hidden="1" x14ac:dyDescent="0.2">
      <c r="D199" s="2"/>
    </row>
    <row r="200" spans="4:4" s="5" customFormat="1" hidden="1" x14ac:dyDescent="0.2">
      <c r="D200" s="2"/>
    </row>
    <row r="201" spans="4:4" s="5" customFormat="1" hidden="1" x14ac:dyDescent="0.2">
      <c r="D201" s="2"/>
    </row>
    <row r="202" spans="4:4" s="5" customFormat="1" hidden="1" x14ac:dyDescent="0.2">
      <c r="D202" s="2"/>
    </row>
    <row r="203" spans="4:4" s="5" customFormat="1" hidden="1" x14ac:dyDescent="0.2">
      <c r="D203" s="2"/>
    </row>
    <row r="204" spans="4:4" s="5" customFormat="1" hidden="1" x14ac:dyDescent="0.2">
      <c r="D204" s="2"/>
    </row>
    <row r="205" spans="4:4" s="5" customFormat="1" hidden="1" x14ac:dyDescent="0.2">
      <c r="D205" s="2"/>
    </row>
    <row r="206" spans="4:4" s="5" customFormat="1" hidden="1" x14ac:dyDescent="0.2">
      <c r="D206" s="2"/>
    </row>
    <row r="207" spans="4:4" s="5" customFormat="1" hidden="1" x14ac:dyDescent="0.2">
      <c r="D207" s="2"/>
    </row>
    <row r="208" spans="4:4" s="5" customFormat="1" hidden="1" x14ac:dyDescent="0.2">
      <c r="D208" s="2"/>
    </row>
    <row r="209" spans="4:4" s="5" customFormat="1" hidden="1" x14ac:dyDescent="0.2">
      <c r="D209" s="2"/>
    </row>
    <row r="210" spans="4:4" s="5" customFormat="1" hidden="1" x14ac:dyDescent="0.2">
      <c r="D210" s="2"/>
    </row>
    <row r="211" spans="4:4" s="5" customFormat="1" hidden="1" x14ac:dyDescent="0.2">
      <c r="D211" s="2"/>
    </row>
    <row r="212" spans="4:4" s="5" customFormat="1" hidden="1" x14ac:dyDescent="0.2">
      <c r="D212" s="2"/>
    </row>
    <row r="213" spans="4:4" s="5" customFormat="1" hidden="1" x14ac:dyDescent="0.2">
      <c r="D213" s="2"/>
    </row>
    <row r="214" spans="4:4" s="5" customFormat="1" hidden="1" x14ac:dyDescent="0.2">
      <c r="D214" s="2"/>
    </row>
    <row r="215" spans="4:4" s="5" customFormat="1" hidden="1" x14ac:dyDescent="0.2">
      <c r="D215" s="2"/>
    </row>
    <row r="216" spans="4:4" s="5" customFormat="1" hidden="1" x14ac:dyDescent="0.2">
      <c r="D216" s="2"/>
    </row>
    <row r="217" spans="4:4" s="5" customFormat="1" hidden="1" x14ac:dyDescent="0.2">
      <c r="D217" s="2"/>
    </row>
    <row r="218" spans="4:4" s="5" customFormat="1" hidden="1" x14ac:dyDescent="0.2">
      <c r="D218" s="2"/>
    </row>
    <row r="219" spans="4:4" s="5" customFormat="1" hidden="1" x14ac:dyDescent="0.2">
      <c r="D219" s="2"/>
    </row>
    <row r="220" spans="4:4" s="5" customFormat="1" hidden="1" x14ac:dyDescent="0.2">
      <c r="D220" s="2"/>
    </row>
    <row r="221" spans="4:4" s="5" customFormat="1" hidden="1" x14ac:dyDescent="0.2">
      <c r="D221" s="2"/>
    </row>
    <row r="222" spans="4:4" s="5" customFormat="1" hidden="1" x14ac:dyDescent="0.2">
      <c r="D222" s="2"/>
    </row>
    <row r="223" spans="4:4" s="5" customFormat="1" hidden="1" x14ac:dyDescent="0.2">
      <c r="D223" s="2"/>
    </row>
    <row r="224" spans="4:4" s="5" customFormat="1" hidden="1" x14ac:dyDescent="0.2">
      <c r="D224" s="2"/>
    </row>
    <row r="225" spans="4:4" s="5" customFormat="1" hidden="1" x14ac:dyDescent="0.2">
      <c r="D225" s="2"/>
    </row>
    <row r="226" spans="4:4" s="5" customFormat="1" hidden="1" x14ac:dyDescent="0.2">
      <c r="D226" s="2"/>
    </row>
    <row r="227" spans="4:4" s="5" customFormat="1" hidden="1" x14ac:dyDescent="0.2">
      <c r="D227" s="2"/>
    </row>
    <row r="228" spans="4:4" s="5" customFormat="1" hidden="1" x14ac:dyDescent="0.2">
      <c r="D228" s="2"/>
    </row>
    <row r="229" spans="4:4" s="5" customFormat="1" hidden="1" x14ac:dyDescent="0.2">
      <c r="D229" s="2"/>
    </row>
    <row r="230" spans="4:4" s="5" customFormat="1" hidden="1" x14ac:dyDescent="0.2">
      <c r="D230" s="2"/>
    </row>
    <row r="231" spans="4:4" s="5" customFormat="1" hidden="1" x14ac:dyDescent="0.2">
      <c r="D231" s="2"/>
    </row>
    <row r="232" spans="4:4" s="5" customFormat="1" hidden="1" x14ac:dyDescent="0.2">
      <c r="D232" s="2"/>
    </row>
    <row r="233" spans="4:4" s="5" customFormat="1" hidden="1" x14ac:dyDescent="0.2">
      <c r="D233" s="2"/>
    </row>
    <row r="234" spans="4:4" s="5" customFormat="1" hidden="1" x14ac:dyDescent="0.2">
      <c r="D234" s="2"/>
    </row>
    <row r="235" spans="4:4" s="5" customFormat="1" hidden="1" x14ac:dyDescent="0.2">
      <c r="D235" s="2"/>
    </row>
    <row r="236" spans="4:4" s="5" customFormat="1" hidden="1" x14ac:dyDescent="0.2">
      <c r="D236" s="2"/>
    </row>
    <row r="237" spans="4:4" s="5" customFormat="1" hidden="1" x14ac:dyDescent="0.2">
      <c r="D237" s="2"/>
    </row>
    <row r="238" spans="4:4" s="5" customFormat="1" hidden="1" x14ac:dyDescent="0.2">
      <c r="D238" s="2"/>
    </row>
    <row r="239" spans="4:4" s="5" customFormat="1" hidden="1" x14ac:dyDescent="0.2">
      <c r="D239" s="2"/>
    </row>
    <row r="240" spans="4:4" s="5" customFormat="1" hidden="1" x14ac:dyDescent="0.2">
      <c r="D240" s="2"/>
    </row>
    <row r="241" spans="4:4" s="5" customFormat="1" hidden="1" x14ac:dyDescent="0.2">
      <c r="D241" s="2"/>
    </row>
    <row r="242" spans="4:4" s="5" customFormat="1" hidden="1" x14ac:dyDescent="0.2">
      <c r="D242" s="2"/>
    </row>
    <row r="243" spans="4:4" s="5" customFormat="1" hidden="1" x14ac:dyDescent="0.2">
      <c r="D243" s="2"/>
    </row>
    <row r="244" spans="4:4" s="5" customFormat="1" hidden="1" x14ac:dyDescent="0.2">
      <c r="D244" s="2"/>
    </row>
    <row r="245" spans="4:4" s="5" customFormat="1" hidden="1" x14ac:dyDescent="0.2">
      <c r="D245" s="2"/>
    </row>
    <row r="246" spans="4:4" s="5" customFormat="1" hidden="1" x14ac:dyDescent="0.2">
      <c r="D246" s="2"/>
    </row>
    <row r="247" spans="4:4" s="5" customFormat="1" hidden="1" x14ac:dyDescent="0.2">
      <c r="D247" s="2"/>
    </row>
    <row r="248" spans="4:4" s="5" customFormat="1" hidden="1" x14ac:dyDescent="0.2">
      <c r="D248" s="2"/>
    </row>
    <row r="249" spans="4:4" s="5" customFormat="1" hidden="1" x14ac:dyDescent="0.2">
      <c r="D249" s="2"/>
    </row>
    <row r="250" spans="4:4" s="5" customFormat="1" hidden="1" x14ac:dyDescent="0.2">
      <c r="D250" s="2"/>
    </row>
    <row r="251" spans="4:4" s="5" customFormat="1" hidden="1" x14ac:dyDescent="0.2">
      <c r="D251" s="2"/>
    </row>
    <row r="252" spans="4:4" s="5" customFormat="1" hidden="1" x14ac:dyDescent="0.2">
      <c r="D252" s="2"/>
    </row>
    <row r="253" spans="4:4" s="5" customFormat="1" hidden="1" x14ac:dyDescent="0.2">
      <c r="D253" s="2"/>
    </row>
    <row r="254" spans="4:4" s="5" customFormat="1" hidden="1" x14ac:dyDescent="0.2">
      <c r="D254" s="2"/>
    </row>
    <row r="255" spans="4:4" s="5" customFormat="1" hidden="1" x14ac:dyDescent="0.2">
      <c r="D255" s="2"/>
    </row>
    <row r="256" spans="4:4" s="5" customFormat="1" hidden="1" x14ac:dyDescent="0.2">
      <c r="D256" s="2"/>
    </row>
    <row r="257" spans="4:4" s="5" customFormat="1" hidden="1" x14ac:dyDescent="0.2">
      <c r="D257" s="2"/>
    </row>
    <row r="258" spans="4:4" s="5" customFormat="1" hidden="1" x14ac:dyDescent="0.2">
      <c r="D258" s="2"/>
    </row>
    <row r="259" spans="4:4" s="5" customFormat="1" hidden="1" x14ac:dyDescent="0.2">
      <c r="D259" s="2"/>
    </row>
    <row r="260" spans="4:4" s="5" customFormat="1" hidden="1" x14ac:dyDescent="0.2">
      <c r="D260" s="2"/>
    </row>
    <row r="261" spans="4:4" s="5" customFormat="1" hidden="1" x14ac:dyDescent="0.2">
      <c r="D261" s="2"/>
    </row>
    <row r="262" spans="4:4" s="5" customFormat="1" hidden="1" x14ac:dyDescent="0.2">
      <c r="D262" s="2"/>
    </row>
    <row r="263" spans="4:4" s="5" customFormat="1" hidden="1" x14ac:dyDescent="0.2">
      <c r="D263" s="2"/>
    </row>
    <row r="264" spans="4:4" s="5" customFormat="1" hidden="1" x14ac:dyDescent="0.2">
      <c r="D264" s="2"/>
    </row>
    <row r="265" spans="4:4" s="5" customFormat="1" hidden="1" x14ac:dyDescent="0.2">
      <c r="D265" s="2"/>
    </row>
    <row r="266" spans="4:4" s="5" customFormat="1" hidden="1" x14ac:dyDescent="0.2">
      <c r="D266" s="2"/>
    </row>
    <row r="267" spans="4:4" s="5" customFormat="1" hidden="1" x14ac:dyDescent="0.2">
      <c r="D267" s="2"/>
    </row>
    <row r="268" spans="4:4" s="5" customFormat="1" hidden="1" x14ac:dyDescent="0.2">
      <c r="D268" s="2"/>
    </row>
    <row r="269" spans="4:4" s="5" customFormat="1" hidden="1" x14ac:dyDescent="0.2">
      <c r="D269" s="2"/>
    </row>
    <row r="270" spans="4:4" s="5" customFormat="1" hidden="1" x14ac:dyDescent="0.2">
      <c r="D270" s="2"/>
    </row>
    <row r="271" spans="4:4" s="5" customFormat="1" hidden="1" x14ac:dyDescent="0.2">
      <c r="D271" s="2"/>
    </row>
    <row r="272" spans="4:4" s="5" customFormat="1" hidden="1" x14ac:dyDescent="0.2">
      <c r="D272" s="2"/>
    </row>
    <row r="273" spans="4:4" s="5" customFormat="1" hidden="1" x14ac:dyDescent="0.2">
      <c r="D273" s="2"/>
    </row>
    <row r="274" spans="4:4" s="5" customFormat="1" hidden="1" x14ac:dyDescent="0.2">
      <c r="D274" s="2"/>
    </row>
    <row r="275" spans="4:4" s="5" customFormat="1" hidden="1" x14ac:dyDescent="0.2">
      <c r="D275" s="2"/>
    </row>
    <row r="276" spans="4:4" s="5" customFormat="1" hidden="1" x14ac:dyDescent="0.2">
      <c r="D276" s="2"/>
    </row>
    <row r="277" spans="4:4" s="5" customFormat="1" hidden="1" x14ac:dyDescent="0.2">
      <c r="D277" s="2"/>
    </row>
    <row r="278" spans="4:4" s="5" customFormat="1" hidden="1" x14ac:dyDescent="0.2">
      <c r="D278" s="2"/>
    </row>
    <row r="279" spans="4:4" s="5" customFormat="1" hidden="1" x14ac:dyDescent="0.2">
      <c r="D279" s="2"/>
    </row>
    <row r="280" spans="4:4" s="5" customFormat="1" hidden="1" x14ac:dyDescent="0.2">
      <c r="D280" s="2"/>
    </row>
    <row r="281" spans="4:4" s="5" customFormat="1" hidden="1" x14ac:dyDescent="0.2">
      <c r="D281" s="2"/>
    </row>
    <row r="282" spans="4:4" s="5" customFormat="1" hidden="1" x14ac:dyDescent="0.2">
      <c r="D282" s="2"/>
    </row>
    <row r="283" spans="4:4" s="5" customFormat="1" hidden="1" x14ac:dyDescent="0.2">
      <c r="D283" s="2"/>
    </row>
    <row r="284" spans="4:4" s="5" customFormat="1" hidden="1" x14ac:dyDescent="0.2">
      <c r="D284" s="2"/>
    </row>
    <row r="285" spans="4:4" s="5" customFormat="1" hidden="1" x14ac:dyDescent="0.2">
      <c r="D285" s="2"/>
    </row>
    <row r="286" spans="4:4" s="5" customFormat="1" hidden="1" x14ac:dyDescent="0.2">
      <c r="D286" s="2"/>
    </row>
    <row r="287" spans="4:4" s="5" customFormat="1" hidden="1" x14ac:dyDescent="0.2">
      <c r="D287" s="2"/>
    </row>
    <row r="288" spans="4:4" s="5" customFormat="1" hidden="1" x14ac:dyDescent="0.2">
      <c r="D288" s="2"/>
    </row>
    <row r="289" spans="4:4" s="5" customFormat="1" hidden="1" x14ac:dyDescent="0.2">
      <c r="D289" s="2"/>
    </row>
    <row r="290" spans="4:4" s="5" customFormat="1" hidden="1" x14ac:dyDescent="0.2">
      <c r="D290" s="2"/>
    </row>
    <row r="291" spans="4:4" s="5" customFormat="1" hidden="1" x14ac:dyDescent="0.2">
      <c r="D291" s="2"/>
    </row>
    <row r="292" spans="4:4" s="5" customFormat="1" hidden="1" x14ac:dyDescent="0.2">
      <c r="D292" s="2"/>
    </row>
    <row r="293" spans="4:4" s="5" customFormat="1" hidden="1" x14ac:dyDescent="0.2">
      <c r="D293" s="2"/>
    </row>
    <row r="294" spans="4:4" s="5" customFormat="1" hidden="1" x14ac:dyDescent="0.2">
      <c r="D294" s="2"/>
    </row>
    <row r="295" spans="4:4" s="5" customFormat="1" hidden="1" x14ac:dyDescent="0.2">
      <c r="D295" s="2"/>
    </row>
    <row r="296" spans="4:4" s="5" customFormat="1" hidden="1" x14ac:dyDescent="0.2">
      <c r="D296" s="2"/>
    </row>
    <row r="297" spans="4:4" s="5" customFormat="1" hidden="1" x14ac:dyDescent="0.2">
      <c r="D297" s="2"/>
    </row>
    <row r="298" spans="4:4" s="5" customFormat="1" hidden="1" x14ac:dyDescent="0.2">
      <c r="D298" s="2"/>
    </row>
    <row r="299" spans="4:4" s="5" customFormat="1" hidden="1" x14ac:dyDescent="0.2">
      <c r="D299" s="2"/>
    </row>
    <row r="300" spans="4:4" s="5" customFormat="1" hidden="1" x14ac:dyDescent="0.2">
      <c r="D300" s="2"/>
    </row>
    <row r="301" spans="4:4" s="5" customFormat="1" hidden="1" x14ac:dyDescent="0.2">
      <c r="D301" s="2"/>
    </row>
    <row r="302" spans="4:4" s="5" customFormat="1" hidden="1" x14ac:dyDescent="0.2">
      <c r="D302" s="2"/>
    </row>
    <row r="303" spans="4:4" s="5" customFormat="1" hidden="1" x14ac:dyDescent="0.2">
      <c r="D303" s="2"/>
    </row>
    <row r="304" spans="4:4" s="5" customFormat="1" hidden="1" x14ac:dyDescent="0.2">
      <c r="D304" s="2"/>
    </row>
    <row r="305" spans="4:4" s="5" customFormat="1" hidden="1" x14ac:dyDescent="0.2">
      <c r="D305" s="2"/>
    </row>
    <row r="306" spans="4:4" s="5" customFormat="1" hidden="1" x14ac:dyDescent="0.2">
      <c r="D306" s="2"/>
    </row>
    <row r="307" spans="4:4" s="5" customFormat="1" hidden="1" x14ac:dyDescent="0.2">
      <c r="D307" s="2"/>
    </row>
    <row r="308" spans="4:4" s="5" customFormat="1" hidden="1" x14ac:dyDescent="0.2">
      <c r="D308" s="2"/>
    </row>
    <row r="309" spans="4:4" s="5" customFormat="1" hidden="1" x14ac:dyDescent="0.2">
      <c r="D309" s="2"/>
    </row>
    <row r="310" spans="4:4" s="5" customFormat="1" hidden="1" x14ac:dyDescent="0.2">
      <c r="D310" s="2"/>
    </row>
    <row r="311" spans="4:4" s="5" customFormat="1" hidden="1" x14ac:dyDescent="0.2">
      <c r="D311" s="2"/>
    </row>
    <row r="312" spans="4:4" s="5" customFormat="1" hidden="1" x14ac:dyDescent="0.2">
      <c r="D312" s="2"/>
    </row>
    <row r="313" spans="4:4" s="5" customFormat="1" hidden="1" x14ac:dyDescent="0.2">
      <c r="D313" s="2"/>
    </row>
    <row r="314" spans="4:4" s="5" customFormat="1" hidden="1" x14ac:dyDescent="0.2">
      <c r="D314" s="2"/>
    </row>
    <row r="315" spans="4:4" s="5" customFormat="1" hidden="1" x14ac:dyDescent="0.2">
      <c r="D315" s="2"/>
    </row>
    <row r="316" spans="4:4" s="5" customFormat="1" hidden="1" x14ac:dyDescent="0.2">
      <c r="D316" s="2"/>
    </row>
    <row r="317" spans="4:4" s="5" customFormat="1" hidden="1" x14ac:dyDescent="0.2">
      <c r="D317" s="2"/>
    </row>
    <row r="318" spans="4:4" s="5" customFormat="1" hidden="1" x14ac:dyDescent="0.2">
      <c r="D318" s="2"/>
    </row>
    <row r="319" spans="4:4" s="5" customFormat="1" hidden="1" x14ac:dyDescent="0.2">
      <c r="D319" s="2"/>
    </row>
    <row r="320" spans="4:4" s="5" customFormat="1" hidden="1" x14ac:dyDescent="0.2">
      <c r="D320" s="2"/>
    </row>
    <row r="321" spans="4:4" s="5" customFormat="1" hidden="1" x14ac:dyDescent="0.2">
      <c r="D321" s="2"/>
    </row>
    <row r="322" spans="4:4" s="5" customFormat="1" hidden="1" x14ac:dyDescent="0.2">
      <c r="D322" s="2"/>
    </row>
    <row r="323" spans="4:4" s="5" customFormat="1" hidden="1" x14ac:dyDescent="0.2">
      <c r="D323" s="2"/>
    </row>
    <row r="324" spans="4:4" s="5" customFormat="1" hidden="1" x14ac:dyDescent="0.2">
      <c r="D324" s="2"/>
    </row>
    <row r="325" spans="4:4" s="5" customFormat="1" hidden="1" x14ac:dyDescent="0.2">
      <c r="D325" s="2"/>
    </row>
    <row r="326" spans="4:4" s="5" customFormat="1" hidden="1" x14ac:dyDescent="0.2">
      <c r="D326" s="2"/>
    </row>
    <row r="327" spans="4:4" s="5" customFormat="1" hidden="1" x14ac:dyDescent="0.2">
      <c r="D327" s="2"/>
    </row>
    <row r="328" spans="4:4" s="5" customFormat="1" hidden="1" x14ac:dyDescent="0.2">
      <c r="D328" s="2"/>
    </row>
    <row r="329" spans="4:4" s="5" customFormat="1" hidden="1" x14ac:dyDescent="0.2">
      <c r="D329" s="2"/>
    </row>
    <row r="330" spans="4:4" s="5" customFormat="1" hidden="1" x14ac:dyDescent="0.2">
      <c r="D330" s="2"/>
    </row>
    <row r="331" spans="4:4" s="5" customFormat="1" hidden="1" x14ac:dyDescent="0.2">
      <c r="D331" s="2"/>
    </row>
    <row r="332" spans="4:4" s="5" customFormat="1" hidden="1" x14ac:dyDescent="0.2">
      <c r="D332" s="2"/>
    </row>
    <row r="333" spans="4:4" s="5" customFormat="1" hidden="1" x14ac:dyDescent="0.2">
      <c r="D333" s="2"/>
    </row>
    <row r="334" spans="4:4" s="5" customFormat="1" hidden="1" x14ac:dyDescent="0.2">
      <c r="D334" s="2"/>
    </row>
    <row r="335" spans="4:4" s="5" customFormat="1" hidden="1" x14ac:dyDescent="0.2">
      <c r="D335" s="2"/>
    </row>
    <row r="336" spans="4:4" s="5" customFormat="1" hidden="1" x14ac:dyDescent="0.2">
      <c r="D336" s="2"/>
    </row>
    <row r="337" spans="4:4" s="5" customFormat="1" hidden="1" x14ac:dyDescent="0.2">
      <c r="D337" s="2"/>
    </row>
    <row r="338" spans="4:4" s="5" customFormat="1" hidden="1" x14ac:dyDescent="0.2">
      <c r="D338" s="2"/>
    </row>
    <row r="339" spans="4:4" s="5" customFormat="1" hidden="1" x14ac:dyDescent="0.2">
      <c r="D339" s="2"/>
    </row>
    <row r="340" spans="4:4" s="5" customFormat="1" hidden="1" x14ac:dyDescent="0.2">
      <c r="D340" s="2"/>
    </row>
    <row r="341" spans="4:4" s="5" customFormat="1" hidden="1" x14ac:dyDescent="0.2">
      <c r="D341" s="2"/>
    </row>
    <row r="342" spans="4:4" s="5" customFormat="1" hidden="1" x14ac:dyDescent="0.2">
      <c r="D342" s="2"/>
    </row>
    <row r="343" spans="4:4" s="5" customFormat="1" hidden="1" x14ac:dyDescent="0.2">
      <c r="D343" s="2"/>
    </row>
    <row r="344" spans="4:4" s="5" customFormat="1" hidden="1" x14ac:dyDescent="0.2">
      <c r="D344" s="2"/>
    </row>
    <row r="345" spans="4:4" s="5" customFormat="1" hidden="1" x14ac:dyDescent="0.2">
      <c r="D345" s="2"/>
    </row>
    <row r="346" spans="4:4" s="5" customFormat="1" hidden="1" x14ac:dyDescent="0.2">
      <c r="D346" s="2"/>
    </row>
    <row r="347" spans="4:4" s="5" customFormat="1" hidden="1" x14ac:dyDescent="0.2">
      <c r="D347" s="2"/>
    </row>
    <row r="348" spans="4:4" s="5" customFormat="1" hidden="1" x14ac:dyDescent="0.2">
      <c r="D348" s="2"/>
    </row>
    <row r="349" spans="4:4" s="5" customFormat="1" hidden="1" x14ac:dyDescent="0.2">
      <c r="D349" s="2"/>
    </row>
    <row r="350" spans="4:4" s="5" customFormat="1" hidden="1" x14ac:dyDescent="0.2">
      <c r="D350" s="2"/>
    </row>
    <row r="351" spans="4:4" s="5" customFormat="1" hidden="1" x14ac:dyDescent="0.2">
      <c r="D351" s="2"/>
    </row>
    <row r="352" spans="4:4" s="5" customFormat="1" hidden="1" x14ac:dyDescent="0.2">
      <c r="D352" s="2"/>
    </row>
    <row r="353" spans="4:4" s="5" customFormat="1" hidden="1" x14ac:dyDescent="0.2">
      <c r="D353" s="2"/>
    </row>
    <row r="354" spans="4:4" s="5" customFormat="1" hidden="1" x14ac:dyDescent="0.2">
      <c r="D354" s="2"/>
    </row>
    <row r="355" spans="4:4" s="5" customFormat="1" hidden="1" x14ac:dyDescent="0.2">
      <c r="D355" s="2"/>
    </row>
    <row r="356" spans="4:4" s="5" customFormat="1" hidden="1" x14ac:dyDescent="0.2">
      <c r="D356" s="2"/>
    </row>
    <row r="357" spans="4:4" s="5" customFormat="1" hidden="1" x14ac:dyDescent="0.2">
      <c r="D357" s="2"/>
    </row>
    <row r="358" spans="4:4" s="5" customFormat="1" hidden="1" x14ac:dyDescent="0.2">
      <c r="D358" s="2"/>
    </row>
    <row r="359" spans="4:4" s="5" customFormat="1" hidden="1" x14ac:dyDescent="0.2">
      <c r="D359" s="2"/>
    </row>
    <row r="360" spans="4:4" s="5" customFormat="1" hidden="1" x14ac:dyDescent="0.2">
      <c r="D360" s="2"/>
    </row>
    <row r="361" spans="4:4" s="5" customFormat="1" hidden="1" x14ac:dyDescent="0.2">
      <c r="D361" s="2"/>
    </row>
    <row r="362" spans="4:4" s="5" customFormat="1" hidden="1" x14ac:dyDescent="0.2">
      <c r="D362" s="2"/>
    </row>
    <row r="363" spans="4:4" s="5" customFormat="1" hidden="1" x14ac:dyDescent="0.2">
      <c r="D363" s="2"/>
    </row>
    <row r="364" spans="4:4" s="5" customFormat="1" hidden="1" x14ac:dyDescent="0.2">
      <c r="D364" s="2"/>
    </row>
    <row r="365" spans="4:4" s="5" customFormat="1" hidden="1" x14ac:dyDescent="0.2">
      <c r="D365" s="2"/>
    </row>
    <row r="366" spans="4:4" s="5" customFormat="1" hidden="1" x14ac:dyDescent="0.2">
      <c r="D366" s="2"/>
    </row>
    <row r="367" spans="4:4" s="5" customFormat="1" hidden="1" x14ac:dyDescent="0.2">
      <c r="D367" s="2"/>
    </row>
    <row r="368" spans="4:4" s="5" customFormat="1" hidden="1" x14ac:dyDescent="0.2">
      <c r="D368" s="2"/>
    </row>
    <row r="369" spans="4:4" s="5" customFormat="1" hidden="1" x14ac:dyDescent="0.2">
      <c r="D369" s="2"/>
    </row>
    <row r="370" spans="4:4" s="5" customFormat="1" hidden="1" x14ac:dyDescent="0.2">
      <c r="D370" s="2"/>
    </row>
    <row r="371" spans="4:4" s="5" customFormat="1" hidden="1" x14ac:dyDescent="0.2">
      <c r="D371" s="2"/>
    </row>
    <row r="372" spans="4:4" s="5" customFormat="1" hidden="1" x14ac:dyDescent="0.2">
      <c r="D372" s="2"/>
    </row>
    <row r="373" spans="4:4" s="5" customFormat="1" hidden="1" x14ac:dyDescent="0.2">
      <c r="D373" s="2"/>
    </row>
    <row r="374" spans="4:4" s="5" customFormat="1" hidden="1" x14ac:dyDescent="0.2">
      <c r="D374" s="2"/>
    </row>
    <row r="375" spans="4:4" s="5" customFormat="1" hidden="1" x14ac:dyDescent="0.2">
      <c r="D375" s="2"/>
    </row>
    <row r="376" spans="4:4" s="5" customFormat="1" hidden="1" x14ac:dyDescent="0.2">
      <c r="D376" s="2"/>
    </row>
    <row r="377" spans="4:4" s="5" customFormat="1" hidden="1" x14ac:dyDescent="0.2">
      <c r="D377" s="2"/>
    </row>
    <row r="378" spans="4:4" s="5" customFormat="1" hidden="1" x14ac:dyDescent="0.2">
      <c r="D378" s="2"/>
    </row>
    <row r="379" spans="4:4" s="5" customFormat="1" hidden="1" x14ac:dyDescent="0.2">
      <c r="D379" s="2"/>
    </row>
    <row r="380" spans="4:4" s="5" customFormat="1" hidden="1" x14ac:dyDescent="0.2">
      <c r="D380" s="2"/>
    </row>
    <row r="381" spans="4:4" s="5" customFormat="1" hidden="1" x14ac:dyDescent="0.2">
      <c r="D381" s="2"/>
    </row>
    <row r="382" spans="4:4" s="5" customFormat="1" hidden="1" x14ac:dyDescent="0.2">
      <c r="D382" s="2"/>
    </row>
    <row r="383" spans="4:4" s="5" customFormat="1" hidden="1" x14ac:dyDescent="0.2">
      <c r="D383" s="2"/>
    </row>
    <row r="384" spans="4:4" s="5" customFormat="1" hidden="1" x14ac:dyDescent="0.2">
      <c r="D384" s="2"/>
    </row>
    <row r="385" spans="4:4" s="5" customFormat="1" hidden="1" x14ac:dyDescent="0.2">
      <c r="D385" s="2"/>
    </row>
    <row r="386" spans="4:4" s="5" customFormat="1" hidden="1" x14ac:dyDescent="0.2">
      <c r="D386" s="2"/>
    </row>
    <row r="387" spans="4:4" s="5" customFormat="1" hidden="1" x14ac:dyDescent="0.2">
      <c r="D387" s="2"/>
    </row>
    <row r="388" spans="4:4" s="5" customFormat="1" hidden="1" x14ac:dyDescent="0.2">
      <c r="D388" s="2"/>
    </row>
    <row r="389" spans="4:4" s="5" customFormat="1" hidden="1" x14ac:dyDescent="0.2">
      <c r="D389" s="2"/>
    </row>
    <row r="390" spans="4:4" s="5" customFormat="1" hidden="1" x14ac:dyDescent="0.2">
      <c r="D390" s="2"/>
    </row>
    <row r="391" spans="4:4" s="5" customFormat="1" hidden="1" x14ac:dyDescent="0.2">
      <c r="D391" s="2"/>
    </row>
    <row r="392" spans="4:4" s="5" customFormat="1" hidden="1" x14ac:dyDescent="0.2">
      <c r="D392" s="2"/>
    </row>
    <row r="393" spans="4:4" s="5" customFormat="1" hidden="1" x14ac:dyDescent="0.2">
      <c r="D393" s="2"/>
    </row>
    <row r="394" spans="4:4" s="5" customFormat="1" hidden="1" x14ac:dyDescent="0.2">
      <c r="D394" s="2"/>
    </row>
    <row r="395" spans="4:4" s="5" customFormat="1" hidden="1" x14ac:dyDescent="0.2">
      <c r="D395" s="2"/>
    </row>
    <row r="396" spans="4:4" s="5" customFormat="1" hidden="1" x14ac:dyDescent="0.2">
      <c r="D396" s="2"/>
    </row>
    <row r="397" spans="4:4" s="5" customFormat="1" hidden="1" x14ac:dyDescent="0.2">
      <c r="D397" s="2"/>
    </row>
    <row r="398" spans="4:4" s="5" customFormat="1" hidden="1" x14ac:dyDescent="0.2">
      <c r="D398" s="2"/>
    </row>
    <row r="399" spans="4:4" s="5" customFormat="1" hidden="1" x14ac:dyDescent="0.2">
      <c r="D399" s="2"/>
    </row>
    <row r="400" spans="4:4" s="5" customFormat="1" hidden="1" x14ac:dyDescent="0.2">
      <c r="D400" s="2"/>
    </row>
    <row r="401" spans="4:4" s="5" customFormat="1" hidden="1" x14ac:dyDescent="0.2">
      <c r="D401" s="2"/>
    </row>
    <row r="402" spans="4:4" s="5" customFormat="1" hidden="1" x14ac:dyDescent="0.2">
      <c r="D402" s="2"/>
    </row>
    <row r="403" spans="4:4" s="5" customFormat="1" hidden="1" x14ac:dyDescent="0.2">
      <c r="D403" s="2"/>
    </row>
    <row r="404" spans="4:4" s="5" customFormat="1" hidden="1" x14ac:dyDescent="0.2">
      <c r="D404" s="2"/>
    </row>
    <row r="405" spans="4:4" s="5" customFormat="1" hidden="1" x14ac:dyDescent="0.2">
      <c r="D405" s="2"/>
    </row>
    <row r="406" spans="4:4" s="5" customFormat="1" hidden="1" x14ac:dyDescent="0.2">
      <c r="D406" s="2"/>
    </row>
    <row r="407" spans="4:4" s="5" customFormat="1" hidden="1" x14ac:dyDescent="0.2">
      <c r="D407" s="2"/>
    </row>
    <row r="408" spans="4:4" s="5" customFormat="1" hidden="1" x14ac:dyDescent="0.2">
      <c r="D408" s="2"/>
    </row>
    <row r="409" spans="4:4" s="5" customFormat="1" hidden="1" x14ac:dyDescent="0.2">
      <c r="D409" s="2"/>
    </row>
    <row r="410" spans="4:4" s="5" customFormat="1" hidden="1" x14ac:dyDescent="0.2">
      <c r="D410" s="2"/>
    </row>
    <row r="411" spans="4:4" s="5" customFormat="1" hidden="1" x14ac:dyDescent="0.2">
      <c r="D411" s="2"/>
    </row>
    <row r="412" spans="4:4" s="5" customFormat="1" hidden="1" x14ac:dyDescent="0.2">
      <c r="D412" s="2"/>
    </row>
    <row r="413" spans="4:4" s="5" customFormat="1" hidden="1" x14ac:dyDescent="0.2">
      <c r="D413" s="2"/>
    </row>
    <row r="414" spans="4:4" s="5" customFormat="1" hidden="1" x14ac:dyDescent="0.2">
      <c r="D414" s="2"/>
    </row>
    <row r="415" spans="4:4" s="5" customFormat="1" hidden="1" x14ac:dyDescent="0.2">
      <c r="D415" s="2"/>
    </row>
    <row r="416" spans="4:4" s="5" customFormat="1" hidden="1" x14ac:dyDescent="0.2">
      <c r="D416" s="2"/>
    </row>
    <row r="417" spans="4:4" s="5" customFormat="1" hidden="1" x14ac:dyDescent="0.2">
      <c r="D417" s="2"/>
    </row>
    <row r="418" spans="4:4" s="5" customFormat="1" hidden="1" x14ac:dyDescent="0.2">
      <c r="D418" s="2"/>
    </row>
    <row r="419" spans="4:4" s="5" customFormat="1" hidden="1" x14ac:dyDescent="0.2">
      <c r="D419" s="2"/>
    </row>
    <row r="420" spans="4:4" s="5" customFormat="1" hidden="1" x14ac:dyDescent="0.2">
      <c r="D420" s="2"/>
    </row>
    <row r="421" spans="4:4" s="5" customFormat="1" hidden="1" x14ac:dyDescent="0.2">
      <c r="D421" s="2"/>
    </row>
    <row r="422" spans="4:4" s="5" customFormat="1" hidden="1" x14ac:dyDescent="0.2">
      <c r="D422" s="2"/>
    </row>
    <row r="423" spans="4:4" s="5" customFormat="1" hidden="1" x14ac:dyDescent="0.2">
      <c r="D423" s="2"/>
    </row>
    <row r="424" spans="4:4" s="5" customFormat="1" hidden="1" x14ac:dyDescent="0.2">
      <c r="D424" s="2"/>
    </row>
    <row r="425" spans="4:4" s="5" customFormat="1" hidden="1" x14ac:dyDescent="0.2">
      <c r="D425" s="2"/>
    </row>
    <row r="426" spans="4:4" s="5" customFormat="1" hidden="1" x14ac:dyDescent="0.2">
      <c r="D426" s="2"/>
    </row>
    <row r="427" spans="4:4" s="5" customFormat="1" hidden="1" x14ac:dyDescent="0.2">
      <c r="D427" s="2"/>
    </row>
    <row r="428" spans="4:4" s="5" customFormat="1" hidden="1" x14ac:dyDescent="0.2">
      <c r="D428" s="2"/>
    </row>
    <row r="429" spans="4:4" s="5" customFormat="1" hidden="1" x14ac:dyDescent="0.2">
      <c r="D429" s="2"/>
    </row>
    <row r="430" spans="4:4" s="5" customFormat="1" hidden="1" x14ac:dyDescent="0.2">
      <c r="D430" s="2"/>
    </row>
    <row r="431" spans="4:4" s="5" customFormat="1" hidden="1" x14ac:dyDescent="0.2">
      <c r="D431" s="2"/>
    </row>
    <row r="432" spans="4:4" s="5" customFormat="1" hidden="1" x14ac:dyDescent="0.2">
      <c r="D432" s="2"/>
    </row>
    <row r="433" spans="4:4" s="5" customFormat="1" hidden="1" x14ac:dyDescent="0.2">
      <c r="D433" s="2"/>
    </row>
    <row r="434" spans="4:4" s="5" customFormat="1" hidden="1" x14ac:dyDescent="0.2">
      <c r="D434" s="2"/>
    </row>
    <row r="435" spans="4:4" s="5" customFormat="1" hidden="1" x14ac:dyDescent="0.2">
      <c r="D435" s="2"/>
    </row>
    <row r="436" spans="4:4" s="5" customFormat="1" hidden="1" x14ac:dyDescent="0.2">
      <c r="D436" s="2"/>
    </row>
    <row r="437" spans="4:4" s="5" customFormat="1" hidden="1" x14ac:dyDescent="0.2">
      <c r="D437" s="2"/>
    </row>
    <row r="438" spans="4:4" s="5" customFormat="1" hidden="1" x14ac:dyDescent="0.2">
      <c r="D438" s="2"/>
    </row>
    <row r="439" spans="4:4" s="5" customFormat="1" hidden="1" x14ac:dyDescent="0.2">
      <c r="D439" s="2"/>
    </row>
    <row r="440" spans="4:4" s="5" customFormat="1" hidden="1" x14ac:dyDescent="0.2">
      <c r="D440" s="2"/>
    </row>
    <row r="441" spans="4:4" s="5" customFormat="1" hidden="1" x14ac:dyDescent="0.2">
      <c r="D441" s="2"/>
    </row>
    <row r="442" spans="4:4" s="5" customFormat="1" hidden="1" x14ac:dyDescent="0.2">
      <c r="D442" s="2"/>
    </row>
    <row r="443" spans="4:4" s="5" customFormat="1" hidden="1" x14ac:dyDescent="0.2">
      <c r="D443" s="2"/>
    </row>
    <row r="444" spans="4:4" s="5" customFormat="1" hidden="1" x14ac:dyDescent="0.2">
      <c r="D444" s="2"/>
    </row>
    <row r="445" spans="4:4" s="5" customFormat="1" hidden="1" x14ac:dyDescent="0.2">
      <c r="D445" s="2"/>
    </row>
    <row r="446" spans="4:4" s="5" customFormat="1" hidden="1" x14ac:dyDescent="0.2">
      <c r="D446" s="2"/>
    </row>
    <row r="447" spans="4:4" s="5" customFormat="1" hidden="1" x14ac:dyDescent="0.2">
      <c r="D447" s="2"/>
    </row>
    <row r="448" spans="4:4" s="5" customFormat="1" hidden="1" x14ac:dyDescent="0.2">
      <c r="D448" s="2"/>
    </row>
    <row r="449" spans="4:4" s="5" customFormat="1" hidden="1" x14ac:dyDescent="0.2">
      <c r="D449" s="2"/>
    </row>
    <row r="450" spans="4:4" s="5" customFormat="1" hidden="1" x14ac:dyDescent="0.2">
      <c r="D450" s="2"/>
    </row>
    <row r="451" spans="4:4" s="5" customFormat="1" hidden="1" x14ac:dyDescent="0.2">
      <c r="D451" s="2"/>
    </row>
    <row r="452" spans="4:4" s="5" customFormat="1" hidden="1" x14ac:dyDescent="0.2">
      <c r="D452" s="2"/>
    </row>
    <row r="453" spans="4:4" s="5" customFormat="1" hidden="1" x14ac:dyDescent="0.2">
      <c r="D453" s="2"/>
    </row>
    <row r="454" spans="4:4" s="5" customFormat="1" hidden="1" x14ac:dyDescent="0.2">
      <c r="D454" s="2"/>
    </row>
    <row r="455" spans="4:4" s="5" customFormat="1" hidden="1" x14ac:dyDescent="0.2">
      <c r="D455" s="2"/>
    </row>
    <row r="456" spans="4:4" s="5" customFormat="1" hidden="1" x14ac:dyDescent="0.2">
      <c r="D456" s="2"/>
    </row>
    <row r="457" spans="4:4" s="5" customFormat="1" hidden="1" x14ac:dyDescent="0.2">
      <c r="D457" s="2"/>
    </row>
    <row r="458" spans="4:4" s="5" customFormat="1" hidden="1" x14ac:dyDescent="0.2">
      <c r="D458" s="2"/>
    </row>
    <row r="459" spans="4:4" s="5" customFormat="1" hidden="1" x14ac:dyDescent="0.2">
      <c r="D459" s="2"/>
    </row>
    <row r="460" spans="4:4" s="5" customFormat="1" hidden="1" x14ac:dyDescent="0.2">
      <c r="D460" s="2"/>
    </row>
    <row r="461" spans="4:4" s="5" customFormat="1" hidden="1" x14ac:dyDescent="0.2">
      <c r="D461" s="2"/>
    </row>
    <row r="462" spans="4:4" s="5" customFormat="1" hidden="1" x14ac:dyDescent="0.2">
      <c r="D462" s="2"/>
    </row>
    <row r="463" spans="4:4" s="5" customFormat="1" hidden="1" x14ac:dyDescent="0.2">
      <c r="D463" s="2"/>
    </row>
    <row r="464" spans="4:4" s="5" customFormat="1" hidden="1" x14ac:dyDescent="0.2">
      <c r="D464" s="2"/>
    </row>
    <row r="465" spans="4:4" s="5" customFormat="1" hidden="1" x14ac:dyDescent="0.2">
      <c r="D465" s="2"/>
    </row>
    <row r="466" spans="4:4" s="5" customFormat="1" hidden="1" x14ac:dyDescent="0.2">
      <c r="D466" s="2"/>
    </row>
    <row r="467" spans="4:4" s="5" customFormat="1" hidden="1" x14ac:dyDescent="0.2">
      <c r="D467" s="2"/>
    </row>
    <row r="468" spans="4:4" s="5" customFormat="1" hidden="1" x14ac:dyDescent="0.2">
      <c r="D468" s="2"/>
    </row>
    <row r="469" spans="4:4" s="5" customFormat="1" hidden="1" x14ac:dyDescent="0.2">
      <c r="D469" s="2"/>
    </row>
    <row r="470" spans="4:4" s="5" customFormat="1" hidden="1" x14ac:dyDescent="0.2">
      <c r="D470" s="2"/>
    </row>
    <row r="471" spans="4:4" s="5" customFormat="1" hidden="1" x14ac:dyDescent="0.2">
      <c r="D471" s="2"/>
    </row>
    <row r="472" spans="4:4" s="5" customFormat="1" hidden="1" x14ac:dyDescent="0.2">
      <c r="D472" s="2"/>
    </row>
    <row r="473" spans="4:4" s="5" customFormat="1" hidden="1" x14ac:dyDescent="0.2">
      <c r="D473" s="2"/>
    </row>
    <row r="474" spans="4:4" s="5" customFormat="1" hidden="1" x14ac:dyDescent="0.2">
      <c r="D474" s="2"/>
    </row>
    <row r="475" spans="4:4" s="5" customFormat="1" hidden="1" x14ac:dyDescent="0.2">
      <c r="D475" s="2"/>
    </row>
    <row r="476" spans="4:4" s="5" customFormat="1" hidden="1" x14ac:dyDescent="0.2">
      <c r="D476" s="2"/>
    </row>
    <row r="477" spans="4:4" s="5" customFormat="1" hidden="1" x14ac:dyDescent="0.2">
      <c r="D477" s="2"/>
    </row>
    <row r="478" spans="4:4" s="5" customFormat="1" hidden="1" x14ac:dyDescent="0.2">
      <c r="D478" s="2"/>
    </row>
    <row r="479" spans="4:4" s="5" customFormat="1" hidden="1" x14ac:dyDescent="0.2">
      <c r="D479" s="2"/>
    </row>
    <row r="480" spans="4:4" s="5" customFormat="1" hidden="1" x14ac:dyDescent="0.2">
      <c r="D480" s="2"/>
    </row>
    <row r="481" spans="4:4" s="5" customFormat="1" hidden="1" x14ac:dyDescent="0.2">
      <c r="D481" s="2"/>
    </row>
    <row r="482" spans="4:4" s="5" customFormat="1" hidden="1" x14ac:dyDescent="0.2">
      <c r="D482" s="2"/>
    </row>
    <row r="483" spans="4:4" s="5" customFormat="1" hidden="1" x14ac:dyDescent="0.2">
      <c r="D483" s="2"/>
    </row>
    <row r="484" spans="4:4" s="5" customFormat="1" hidden="1" x14ac:dyDescent="0.2">
      <c r="D484" s="2"/>
    </row>
    <row r="485" spans="4:4" s="5" customFormat="1" hidden="1" x14ac:dyDescent="0.2">
      <c r="D485" s="2"/>
    </row>
    <row r="486" spans="4:4" s="5" customFormat="1" hidden="1" x14ac:dyDescent="0.2">
      <c r="D486" s="2"/>
    </row>
    <row r="487" spans="4:4" s="5" customFormat="1" hidden="1" x14ac:dyDescent="0.2">
      <c r="D487" s="2"/>
    </row>
    <row r="488" spans="4:4" s="5" customFormat="1" hidden="1" x14ac:dyDescent="0.2">
      <c r="D488" s="2"/>
    </row>
    <row r="489" spans="4:4" s="5" customFormat="1" hidden="1" x14ac:dyDescent="0.2">
      <c r="D489" s="2"/>
    </row>
    <row r="490" spans="4:4" s="5" customFormat="1" hidden="1" x14ac:dyDescent="0.2">
      <c r="D490" s="2"/>
    </row>
    <row r="491" spans="4:4" s="5" customFormat="1" hidden="1" x14ac:dyDescent="0.2">
      <c r="D491" s="2"/>
    </row>
    <row r="492" spans="4:4" s="5" customFormat="1" hidden="1" x14ac:dyDescent="0.2">
      <c r="D492" s="2"/>
    </row>
    <row r="493" spans="4:4" s="5" customFormat="1" hidden="1" x14ac:dyDescent="0.2">
      <c r="D493" s="2"/>
    </row>
    <row r="494" spans="4:4" s="5" customFormat="1" hidden="1" x14ac:dyDescent="0.2">
      <c r="D494" s="2"/>
    </row>
    <row r="495" spans="4:4" s="5" customFormat="1" hidden="1" x14ac:dyDescent="0.2">
      <c r="D495" s="2"/>
    </row>
    <row r="496" spans="4:4" s="5" customFormat="1" hidden="1" x14ac:dyDescent="0.2">
      <c r="D496" s="2"/>
    </row>
    <row r="497" spans="4:4" s="5" customFormat="1" hidden="1" x14ac:dyDescent="0.2">
      <c r="D497" s="2"/>
    </row>
    <row r="498" spans="4:4" s="5" customFormat="1" hidden="1" x14ac:dyDescent="0.2">
      <c r="D498" s="2"/>
    </row>
    <row r="499" spans="4:4" s="5" customFormat="1" hidden="1" x14ac:dyDescent="0.2">
      <c r="D499" s="2"/>
    </row>
    <row r="500" spans="4:4" s="5" customFormat="1" hidden="1" x14ac:dyDescent="0.2">
      <c r="D500" s="2"/>
    </row>
    <row r="501" spans="4:4" s="5" customFormat="1" hidden="1" x14ac:dyDescent="0.2">
      <c r="D501" s="2"/>
    </row>
    <row r="502" spans="4:4" s="5" customFormat="1" hidden="1" x14ac:dyDescent="0.2">
      <c r="D502" s="2"/>
    </row>
    <row r="503" spans="4:4" s="5" customFormat="1" hidden="1" x14ac:dyDescent="0.2">
      <c r="D503" s="2"/>
    </row>
    <row r="504" spans="4:4" s="5" customFormat="1" hidden="1" x14ac:dyDescent="0.2">
      <c r="D504" s="2"/>
    </row>
    <row r="505" spans="4:4" s="5" customFormat="1" hidden="1" x14ac:dyDescent="0.2">
      <c r="D505" s="2"/>
    </row>
    <row r="506" spans="4:4" s="5" customFormat="1" hidden="1" x14ac:dyDescent="0.2">
      <c r="D506" s="2"/>
    </row>
    <row r="507" spans="4:4" s="5" customFormat="1" hidden="1" x14ac:dyDescent="0.2">
      <c r="D507" s="2"/>
    </row>
    <row r="508" spans="4:4" s="5" customFormat="1" hidden="1" x14ac:dyDescent="0.2">
      <c r="D508" s="2"/>
    </row>
    <row r="509" spans="4:4" s="5" customFormat="1" hidden="1" x14ac:dyDescent="0.2">
      <c r="D509" s="2"/>
    </row>
    <row r="510" spans="4:4" s="5" customFormat="1" hidden="1" x14ac:dyDescent="0.2">
      <c r="D510" s="2"/>
    </row>
    <row r="511" spans="4:4" s="5" customFormat="1" hidden="1" x14ac:dyDescent="0.2">
      <c r="D511" s="2"/>
    </row>
    <row r="512" spans="4:4" s="5" customFormat="1" hidden="1" x14ac:dyDescent="0.2">
      <c r="D512" s="2"/>
    </row>
    <row r="513" spans="4:4" s="5" customFormat="1" hidden="1" x14ac:dyDescent="0.2">
      <c r="D513" s="2"/>
    </row>
    <row r="514" spans="4:4" s="5" customFormat="1" hidden="1" x14ac:dyDescent="0.2">
      <c r="D514" s="2"/>
    </row>
    <row r="515" spans="4:4" s="5" customFormat="1" hidden="1" x14ac:dyDescent="0.2">
      <c r="D515" s="2"/>
    </row>
    <row r="516" spans="4:4" s="5" customFormat="1" hidden="1" x14ac:dyDescent="0.2">
      <c r="D516" s="2"/>
    </row>
    <row r="517" spans="4:4" s="5" customFormat="1" hidden="1" x14ac:dyDescent="0.2">
      <c r="D517" s="2"/>
    </row>
    <row r="518" spans="4:4" s="5" customFormat="1" hidden="1" x14ac:dyDescent="0.2">
      <c r="D518" s="2"/>
    </row>
    <row r="519" spans="4:4" s="5" customFormat="1" hidden="1" x14ac:dyDescent="0.2">
      <c r="D519" s="2"/>
    </row>
    <row r="520" spans="4:4" s="5" customFormat="1" hidden="1" x14ac:dyDescent="0.2">
      <c r="D520" s="2"/>
    </row>
    <row r="521" spans="4:4" s="5" customFormat="1" hidden="1" x14ac:dyDescent="0.2">
      <c r="D521" s="2"/>
    </row>
    <row r="522" spans="4:4" s="5" customFormat="1" hidden="1" x14ac:dyDescent="0.2">
      <c r="D522" s="2"/>
    </row>
    <row r="523" spans="4:4" s="5" customFormat="1" hidden="1" x14ac:dyDescent="0.2">
      <c r="D523" s="2"/>
    </row>
    <row r="524" spans="4:4" s="5" customFormat="1" hidden="1" x14ac:dyDescent="0.2">
      <c r="D524" s="2"/>
    </row>
    <row r="525" spans="4:4" s="5" customFormat="1" hidden="1" x14ac:dyDescent="0.2">
      <c r="D525" s="2"/>
    </row>
    <row r="526" spans="4:4" s="5" customFormat="1" hidden="1" x14ac:dyDescent="0.2">
      <c r="D526" s="2"/>
    </row>
    <row r="527" spans="4:4" s="5" customFormat="1" hidden="1" x14ac:dyDescent="0.2">
      <c r="D527" s="2"/>
    </row>
    <row r="528" spans="4:4" s="5" customFormat="1" hidden="1" x14ac:dyDescent="0.2">
      <c r="D528" s="2"/>
    </row>
    <row r="529" spans="4:4" s="5" customFormat="1" hidden="1" x14ac:dyDescent="0.2">
      <c r="D529" s="2"/>
    </row>
    <row r="530" spans="4:4" s="5" customFormat="1" hidden="1" x14ac:dyDescent="0.2">
      <c r="D530" s="2"/>
    </row>
    <row r="531" spans="4:4" s="5" customFormat="1" hidden="1" x14ac:dyDescent="0.2">
      <c r="D531" s="2"/>
    </row>
    <row r="532" spans="4:4" s="5" customFormat="1" hidden="1" x14ac:dyDescent="0.2">
      <c r="D532" s="2"/>
    </row>
    <row r="533" spans="4:4" s="5" customFormat="1" hidden="1" x14ac:dyDescent="0.2">
      <c r="D533" s="2"/>
    </row>
    <row r="534" spans="4:4" s="5" customFormat="1" hidden="1" x14ac:dyDescent="0.2">
      <c r="D534" s="2"/>
    </row>
    <row r="535" spans="4:4" s="5" customFormat="1" hidden="1" x14ac:dyDescent="0.2">
      <c r="D535" s="2"/>
    </row>
    <row r="536" spans="4:4" s="5" customFormat="1" hidden="1" x14ac:dyDescent="0.2">
      <c r="D536" s="2"/>
    </row>
    <row r="537" spans="4:4" s="5" customFormat="1" hidden="1" x14ac:dyDescent="0.2">
      <c r="D537" s="2"/>
    </row>
    <row r="538" spans="4:4" s="5" customFormat="1" hidden="1" x14ac:dyDescent="0.2">
      <c r="D538" s="2"/>
    </row>
    <row r="539" spans="4:4" s="5" customFormat="1" hidden="1" x14ac:dyDescent="0.2">
      <c r="D539" s="2"/>
    </row>
    <row r="540" spans="4:4" s="5" customFormat="1" hidden="1" x14ac:dyDescent="0.2">
      <c r="D540" s="2"/>
    </row>
    <row r="541" spans="4:4" s="5" customFormat="1" hidden="1" x14ac:dyDescent="0.2">
      <c r="D541" s="2"/>
    </row>
    <row r="542" spans="4:4" s="5" customFormat="1" hidden="1" x14ac:dyDescent="0.2">
      <c r="D542" s="2"/>
    </row>
    <row r="543" spans="4:4" s="5" customFormat="1" hidden="1" x14ac:dyDescent="0.2">
      <c r="D543" s="2"/>
    </row>
    <row r="544" spans="4:4" s="5" customFormat="1" hidden="1" x14ac:dyDescent="0.2">
      <c r="D544" s="2"/>
    </row>
    <row r="545" spans="4:4" s="5" customFormat="1" hidden="1" x14ac:dyDescent="0.2">
      <c r="D545" s="2"/>
    </row>
    <row r="546" spans="4:4" s="5" customFormat="1" hidden="1" x14ac:dyDescent="0.2">
      <c r="D546" s="2"/>
    </row>
    <row r="547" spans="4:4" s="5" customFormat="1" hidden="1" x14ac:dyDescent="0.2">
      <c r="D547" s="2"/>
    </row>
    <row r="548" spans="4:4" s="5" customFormat="1" hidden="1" x14ac:dyDescent="0.2">
      <c r="D548" s="2"/>
    </row>
    <row r="549" spans="4:4" s="5" customFormat="1" hidden="1" x14ac:dyDescent="0.2">
      <c r="D549" s="2"/>
    </row>
    <row r="550" spans="4:4" s="5" customFormat="1" hidden="1" x14ac:dyDescent="0.2">
      <c r="D550" s="2"/>
    </row>
    <row r="551" spans="4:4" s="5" customFormat="1" hidden="1" x14ac:dyDescent="0.2">
      <c r="D551" s="2"/>
    </row>
    <row r="552" spans="4:4" s="5" customFormat="1" hidden="1" x14ac:dyDescent="0.2">
      <c r="D552" s="2"/>
    </row>
    <row r="553" spans="4:4" s="5" customFormat="1" hidden="1" x14ac:dyDescent="0.2">
      <c r="D553" s="2"/>
    </row>
    <row r="554" spans="4:4" s="5" customFormat="1" hidden="1" x14ac:dyDescent="0.2">
      <c r="D554" s="2"/>
    </row>
    <row r="555" spans="4:4" s="5" customFormat="1" hidden="1" x14ac:dyDescent="0.2">
      <c r="D555" s="2"/>
    </row>
    <row r="556" spans="4:4" s="5" customFormat="1" hidden="1" x14ac:dyDescent="0.2">
      <c r="D556" s="2"/>
    </row>
    <row r="557" spans="4:4" s="5" customFormat="1" hidden="1" x14ac:dyDescent="0.2">
      <c r="D557" s="2"/>
    </row>
    <row r="558" spans="4:4" s="5" customFormat="1" hidden="1" x14ac:dyDescent="0.2">
      <c r="D558" s="2"/>
    </row>
    <row r="559" spans="4:4" s="5" customFormat="1" hidden="1" x14ac:dyDescent="0.2">
      <c r="D559" s="2"/>
    </row>
    <row r="560" spans="4:4" s="5" customFormat="1" hidden="1" x14ac:dyDescent="0.2">
      <c r="D560" s="2"/>
    </row>
    <row r="561" spans="4:4" s="5" customFormat="1" hidden="1" x14ac:dyDescent="0.2">
      <c r="D561" s="2"/>
    </row>
    <row r="562" spans="4:4" s="5" customFormat="1" hidden="1" x14ac:dyDescent="0.2">
      <c r="D562" s="2"/>
    </row>
    <row r="563" spans="4:4" s="5" customFormat="1" hidden="1" x14ac:dyDescent="0.2">
      <c r="D563" s="2"/>
    </row>
    <row r="564" spans="4:4" s="5" customFormat="1" hidden="1" x14ac:dyDescent="0.2">
      <c r="D564" s="2"/>
    </row>
    <row r="565" spans="4:4" s="5" customFormat="1" hidden="1" x14ac:dyDescent="0.2">
      <c r="D565" s="2"/>
    </row>
    <row r="566" spans="4:4" s="5" customFormat="1" hidden="1" x14ac:dyDescent="0.2">
      <c r="D566" s="2"/>
    </row>
    <row r="567" spans="4:4" s="5" customFormat="1" hidden="1" x14ac:dyDescent="0.2">
      <c r="D567" s="2"/>
    </row>
    <row r="568" spans="4:4" s="5" customFormat="1" hidden="1" x14ac:dyDescent="0.2">
      <c r="D568" s="2"/>
    </row>
    <row r="569" spans="4:4" s="5" customFormat="1" hidden="1" x14ac:dyDescent="0.2">
      <c r="D569" s="2"/>
    </row>
    <row r="570" spans="4:4" s="5" customFormat="1" hidden="1" x14ac:dyDescent="0.2">
      <c r="D570" s="2"/>
    </row>
    <row r="571" spans="4:4" s="5" customFormat="1" hidden="1" x14ac:dyDescent="0.2">
      <c r="D571" s="2"/>
    </row>
    <row r="572" spans="4:4" s="5" customFormat="1" hidden="1" x14ac:dyDescent="0.2">
      <c r="D572" s="2"/>
    </row>
    <row r="573" spans="4:4" s="5" customFormat="1" hidden="1" x14ac:dyDescent="0.2">
      <c r="D573" s="2"/>
    </row>
    <row r="574" spans="4:4" s="5" customFormat="1" hidden="1" x14ac:dyDescent="0.2">
      <c r="D574" s="2"/>
    </row>
    <row r="575" spans="4:4" s="5" customFormat="1" hidden="1" x14ac:dyDescent="0.2">
      <c r="D575" s="2"/>
    </row>
    <row r="576" spans="4:4" s="5" customFormat="1" hidden="1" x14ac:dyDescent="0.2">
      <c r="D576" s="2"/>
    </row>
    <row r="577" spans="4:4" s="5" customFormat="1" hidden="1" x14ac:dyDescent="0.2">
      <c r="D577" s="2"/>
    </row>
    <row r="578" spans="4:4" s="5" customFormat="1" hidden="1" x14ac:dyDescent="0.2">
      <c r="D578" s="2"/>
    </row>
    <row r="579" spans="4:4" s="5" customFormat="1" hidden="1" x14ac:dyDescent="0.2">
      <c r="D579" s="2"/>
    </row>
    <row r="580" spans="4:4" s="5" customFormat="1" hidden="1" x14ac:dyDescent="0.2">
      <c r="D580" s="2"/>
    </row>
    <row r="581" spans="4:4" s="5" customFormat="1" hidden="1" x14ac:dyDescent="0.2">
      <c r="D581" s="2"/>
    </row>
    <row r="582" spans="4:4" s="5" customFormat="1" hidden="1" x14ac:dyDescent="0.2">
      <c r="D582" s="2"/>
    </row>
    <row r="583" spans="4:4" s="5" customFormat="1" hidden="1" x14ac:dyDescent="0.2">
      <c r="D583" s="2"/>
    </row>
    <row r="584" spans="4:4" s="5" customFormat="1" hidden="1" x14ac:dyDescent="0.2">
      <c r="D584" s="2"/>
    </row>
    <row r="585" spans="4:4" s="5" customFormat="1" hidden="1" x14ac:dyDescent="0.2">
      <c r="D585" s="2"/>
    </row>
    <row r="586" spans="4:4" s="5" customFormat="1" hidden="1" x14ac:dyDescent="0.2">
      <c r="D586" s="2"/>
    </row>
    <row r="587" spans="4:4" s="5" customFormat="1" hidden="1" x14ac:dyDescent="0.2">
      <c r="D587" s="2"/>
    </row>
    <row r="588" spans="4:4" s="5" customFormat="1" hidden="1" x14ac:dyDescent="0.2">
      <c r="D588" s="2"/>
    </row>
    <row r="589" spans="4:4" s="5" customFormat="1" hidden="1" x14ac:dyDescent="0.2">
      <c r="D589" s="2"/>
    </row>
    <row r="590" spans="4:4" s="5" customFormat="1" hidden="1" x14ac:dyDescent="0.2">
      <c r="D590" s="2"/>
    </row>
    <row r="591" spans="4:4" s="5" customFormat="1" hidden="1" x14ac:dyDescent="0.2">
      <c r="D591" s="2"/>
    </row>
    <row r="592" spans="4:4" s="5" customFormat="1" hidden="1" x14ac:dyDescent="0.2">
      <c r="D592" s="2"/>
    </row>
    <row r="593" spans="4:4" s="5" customFormat="1" hidden="1" x14ac:dyDescent="0.2">
      <c r="D593" s="2"/>
    </row>
    <row r="594" spans="4:4" s="5" customFormat="1" hidden="1" x14ac:dyDescent="0.2">
      <c r="D594" s="2"/>
    </row>
    <row r="595" spans="4:4" s="5" customFormat="1" hidden="1" x14ac:dyDescent="0.2">
      <c r="D595" s="2"/>
    </row>
    <row r="596" spans="4:4" s="5" customFormat="1" hidden="1" x14ac:dyDescent="0.2">
      <c r="D596" s="2"/>
    </row>
    <row r="597" spans="4:4" s="5" customFormat="1" hidden="1" x14ac:dyDescent="0.2">
      <c r="D597" s="2"/>
    </row>
    <row r="598" spans="4:4" s="5" customFormat="1" hidden="1" x14ac:dyDescent="0.2">
      <c r="D598" s="2"/>
    </row>
    <row r="599" spans="4:4" s="5" customFormat="1" hidden="1" x14ac:dyDescent="0.2">
      <c r="D599" s="2"/>
    </row>
    <row r="600" spans="4:4" s="5" customFormat="1" hidden="1" x14ac:dyDescent="0.2">
      <c r="D600" s="2"/>
    </row>
    <row r="601" spans="4:4" s="5" customFormat="1" hidden="1" x14ac:dyDescent="0.2">
      <c r="D601" s="2"/>
    </row>
    <row r="602" spans="4:4" s="5" customFormat="1" hidden="1" x14ac:dyDescent="0.2">
      <c r="D602" s="2"/>
    </row>
    <row r="603" spans="4:4" s="5" customFormat="1" hidden="1" x14ac:dyDescent="0.2">
      <c r="D603" s="2"/>
    </row>
    <row r="604" spans="4:4" s="5" customFormat="1" hidden="1" x14ac:dyDescent="0.2">
      <c r="D604" s="2"/>
    </row>
    <row r="605" spans="4:4" s="5" customFormat="1" hidden="1" x14ac:dyDescent="0.2">
      <c r="D605" s="2"/>
    </row>
    <row r="606" spans="4:4" s="5" customFormat="1" hidden="1" x14ac:dyDescent="0.2">
      <c r="D606" s="2"/>
    </row>
    <row r="607" spans="4:4" s="5" customFormat="1" hidden="1" x14ac:dyDescent="0.2">
      <c r="D607" s="2"/>
    </row>
    <row r="608" spans="4:4" s="5" customFormat="1" hidden="1" x14ac:dyDescent="0.2">
      <c r="D608" s="2"/>
    </row>
    <row r="609" spans="4:4" s="5" customFormat="1" hidden="1" x14ac:dyDescent="0.2">
      <c r="D609" s="2"/>
    </row>
    <row r="610" spans="4:4" s="5" customFormat="1" hidden="1" x14ac:dyDescent="0.2">
      <c r="D610" s="2"/>
    </row>
    <row r="611" spans="4:4" s="5" customFormat="1" hidden="1" x14ac:dyDescent="0.2">
      <c r="D611" s="2"/>
    </row>
    <row r="612" spans="4:4" s="5" customFormat="1" hidden="1" x14ac:dyDescent="0.2">
      <c r="D612" s="2"/>
    </row>
    <row r="613" spans="4:4" s="5" customFormat="1" hidden="1" x14ac:dyDescent="0.2">
      <c r="D613" s="2"/>
    </row>
    <row r="614" spans="4:4" s="5" customFormat="1" hidden="1" x14ac:dyDescent="0.2">
      <c r="D614" s="2"/>
    </row>
    <row r="615" spans="4:4" s="5" customFormat="1" hidden="1" x14ac:dyDescent="0.2">
      <c r="D615" s="2"/>
    </row>
    <row r="616" spans="4:4" s="5" customFormat="1" hidden="1" x14ac:dyDescent="0.2">
      <c r="D616" s="2"/>
    </row>
    <row r="617" spans="4:4" s="5" customFormat="1" hidden="1" x14ac:dyDescent="0.2">
      <c r="D617" s="2"/>
    </row>
    <row r="618" spans="4:4" s="5" customFormat="1" hidden="1" x14ac:dyDescent="0.2">
      <c r="D618" s="2"/>
    </row>
    <row r="619" spans="4:4" s="5" customFormat="1" hidden="1" x14ac:dyDescent="0.2">
      <c r="D619" s="2"/>
    </row>
    <row r="620" spans="4:4" s="5" customFormat="1" hidden="1" x14ac:dyDescent="0.2">
      <c r="D620" s="2"/>
    </row>
    <row r="621" spans="4:4" s="5" customFormat="1" hidden="1" x14ac:dyDescent="0.2">
      <c r="D621" s="2"/>
    </row>
    <row r="622" spans="4:4" s="5" customFormat="1" hidden="1" x14ac:dyDescent="0.2">
      <c r="D622" s="2"/>
    </row>
    <row r="623" spans="4:4" s="5" customFormat="1" hidden="1" x14ac:dyDescent="0.2">
      <c r="D623" s="2"/>
    </row>
    <row r="624" spans="4:4" s="5" customFormat="1" hidden="1" x14ac:dyDescent="0.2">
      <c r="D624" s="2"/>
    </row>
    <row r="625" spans="4:4" s="5" customFormat="1" hidden="1" x14ac:dyDescent="0.2">
      <c r="D625" s="2"/>
    </row>
    <row r="626" spans="4:4" s="5" customFormat="1" hidden="1" x14ac:dyDescent="0.2">
      <c r="D626" s="2"/>
    </row>
    <row r="627" spans="4:4" s="5" customFormat="1" hidden="1" x14ac:dyDescent="0.2">
      <c r="D627" s="2"/>
    </row>
    <row r="628" spans="4:4" s="5" customFormat="1" hidden="1" x14ac:dyDescent="0.2">
      <c r="D628" s="2"/>
    </row>
    <row r="629" spans="4:4" s="5" customFormat="1" hidden="1" x14ac:dyDescent="0.2">
      <c r="D629" s="2"/>
    </row>
    <row r="630" spans="4:4" s="5" customFormat="1" hidden="1" x14ac:dyDescent="0.2">
      <c r="D630" s="2"/>
    </row>
    <row r="631" spans="4:4" s="5" customFormat="1" hidden="1" x14ac:dyDescent="0.2">
      <c r="D631" s="2"/>
    </row>
    <row r="632" spans="4:4" s="5" customFormat="1" hidden="1" x14ac:dyDescent="0.2">
      <c r="D632" s="2"/>
    </row>
    <row r="633" spans="4:4" s="5" customFormat="1" hidden="1" x14ac:dyDescent="0.2">
      <c r="D633" s="2"/>
    </row>
    <row r="634" spans="4:4" s="5" customFormat="1" hidden="1" x14ac:dyDescent="0.2">
      <c r="D634" s="2"/>
    </row>
    <row r="635" spans="4:4" s="5" customFormat="1" hidden="1" x14ac:dyDescent="0.2">
      <c r="D635" s="2"/>
    </row>
    <row r="636" spans="4:4" s="5" customFormat="1" hidden="1" x14ac:dyDescent="0.2">
      <c r="D636" s="2"/>
    </row>
    <row r="637" spans="4:4" s="5" customFormat="1" hidden="1" x14ac:dyDescent="0.2">
      <c r="D637" s="2"/>
    </row>
    <row r="638" spans="4:4" s="5" customFormat="1" hidden="1" x14ac:dyDescent="0.2">
      <c r="D638" s="2"/>
    </row>
    <row r="639" spans="4:4" s="5" customFormat="1" hidden="1" x14ac:dyDescent="0.2">
      <c r="D639" s="2"/>
    </row>
    <row r="640" spans="4:4" s="5" customFormat="1" hidden="1" x14ac:dyDescent="0.2">
      <c r="D640" s="2"/>
    </row>
    <row r="641" spans="4:4" s="5" customFormat="1" hidden="1" x14ac:dyDescent="0.2">
      <c r="D641" s="2"/>
    </row>
    <row r="642" spans="4:4" s="5" customFormat="1" hidden="1" x14ac:dyDescent="0.2">
      <c r="D642" s="2"/>
    </row>
    <row r="643" spans="4:4" s="5" customFormat="1" hidden="1" x14ac:dyDescent="0.2">
      <c r="D643" s="2"/>
    </row>
    <row r="644" spans="4:4" s="5" customFormat="1" hidden="1" x14ac:dyDescent="0.2">
      <c r="D644" s="2"/>
    </row>
    <row r="645" spans="4:4" s="5" customFormat="1" hidden="1" x14ac:dyDescent="0.2">
      <c r="D645" s="2"/>
    </row>
    <row r="646" spans="4:4" s="5" customFormat="1" hidden="1" x14ac:dyDescent="0.2">
      <c r="D646" s="2"/>
    </row>
    <row r="647" spans="4:4" s="5" customFormat="1" hidden="1" x14ac:dyDescent="0.2">
      <c r="D647" s="2"/>
    </row>
    <row r="648" spans="4:4" s="5" customFormat="1" hidden="1" x14ac:dyDescent="0.2">
      <c r="D648" s="2"/>
    </row>
    <row r="649" spans="4:4" s="5" customFormat="1" hidden="1" x14ac:dyDescent="0.2">
      <c r="D649" s="2"/>
    </row>
    <row r="650" spans="4:4" s="5" customFormat="1" hidden="1" x14ac:dyDescent="0.2">
      <c r="D650" s="2"/>
    </row>
    <row r="651" spans="4:4" s="5" customFormat="1" hidden="1" x14ac:dyDescent="0.2">
      <c r="D651" s="2"/>
    </row>
    <row r="652" spans="4:4" s="5" customFormat="1" hidden="1" x14ac:dyDescent="0.2">
      <c r="D652" s="2"/>
    </row>
    <row r="653" spans="4:4" s="5" customFormat="1" hidden="1" x14ac:dyDescent="0.2">
      <c r="D653" s="2"/>
    </row>
    <row r="654" spans="4:4" s="5" customFormat="1" hidden="1" x14ac:dyDescent="0.2">
      <c r="D654" s="2"/>
    </row>
    <row r="655" spans="4:4" s="5" customFormat="1" hidden="1" x14ac:dyDescent="0.2">
      <c r="D655" s="2"/>
    </row>
    <row r="656" spans="4:4" s="5" customFormat="1" hidden="1" x14ac:dyDescent="0.2">
      <c r="D656" s="2"/>
    </row>
    <row r="657" spans="4:4" s="5" customFormat="1" hidden="1" x14ac:dyDescent="0.2">
      <c r="D657" s="2"/>
    </row>
    <row r="658" spans="4:4" s="5" customFormat="1" hidden="1" x14ac:dyDescent="0.2">
      <c r="D658" s="2"/>
    </row>
    <row r="659" spans="4:4" s="5" customFormat="1" hidden="1" x14ac:dyDescent="0.2">
      <c r="D659" s="2"/>
    </row>
    <row r="660" spans="4:4" s="5" customFormat="1" hidden="1" x14ac:dyDescent="0.2">
      <c r="D660" s="2"/>
    </row>
    <row r="661" spans="4:4" s="5" customFormat="1" hidden="1" x14ac:dyDescent="0.2">
      <c r="D661" s="2"/>
    </row>
    <row r="662" spans="4:4" s="5" customFormat="1" hidden="1" x14ac:dyDescent="0.2">
      <c r="D662" s="2"/>
    </row>
    <row r="663" spans="4:4" s="5" customFormat="1" hidden="1" x14ac:dyDescent="0.2">
      <c r="D663" s="2"/>
    </row>
    <row r="664" spans="4:4" s="5" customFormat="1" hidden="1" x14ac:dyDescent="0.2">
      <c r="D664" s="2"/>
    </row>
    <row r="665" spans="4:4" s="5" customFormat="1" hidden="1" x14ac:dyDescent="0.2">
      <c r="D665" s="2"/>
    </row>
    <row r="666" spans="4:4" s="5" customFormat="1" hidden="1" x14ac:dyDescent="0.2">
      <c r="D666" s="2"/>
    </row>
    <row r="667" spans="4:4" s="5" customFormat="1" hidden="1" x14ac:dyDescent="0.2">
      <c r="D667" s="2"/>
    </row>
    <row r="668" spans="4:4" s="5" customFormat="1" hidden="1" x14ac:dyDescent="0.2">
      <c r="D668" s="2"/>
    </row>
    <row r="669" spans="4:4" s="5" customFormat="1" hidden="1" x14ac:dyDescent="0.2">
      <c r="D669" s="2"/>
    </row>
    <row r="670" spans="4:4" s="5" customFormat="1" hidden="1" x14ac:dyDescent="0.2">
      <c r="D670" s="2"/>
    </row>
    <row r="671" spans="4:4" s="5" customFormat="1" hidden="1" x14ac:dyDescent="0.2">
      <c r="D671" s="2"/>
    </row>
    <row r="672" spans="4:4" s="5" customFormat="1" hidden="1" x14ac:dyDescent="0.2">
      <c r="D672" s="2"/>
    </row>
    <row r="673" spans="4:4" s="5" customFormat="1" hidden="1" x14ac:dyDescent="0.2">
      <c r="D673" s="2"/>
    </row>
    <row r="674" spans="4:4" s="5" customFormat="1" hidden="1" x14ac:dyDescent="0.2">
      <c r="D674" s="2"/>
    </row>
    <row r="675" spans="4:4" s="5" customFormat="1" hidden="1" x14ac:dyDescent="0.2">
      <c r="D675" s="2"/>
    </row>
    <row r="676" spans="4:4" s="5" customFormat="1" hidden="1" x14ac:dyDescent="0.2">
      <c r="D676" s="2"/>
    </row>
    <row r="677" spans="4:4" s="5" customFormat="1" hidden="1" x14ac:dyDescent="0.2">
      <c r="D677" s="2"/>
    </row>
    <row r="678" spans="4:4" s="5" customFormat="1" hidden="1" x14ac:dyDescent="0.2">
      <c r="D678" s="2"/>
    </row>
    <row r="679" spans="4:4" s="5" customFormat="1" hidden="1" x14ac:dyDescent="0.2">
      <c r="D679" s="2"/>
    </row>
    <row r="680" spans="4:4" s="5" customFormat="1" hidden="1" x14ac:dyDescent="0.2">
      <c r="D680" s="2"/>
    </row>
    <row r="681" spans="4:4" s="5" customFormat="1" hidden="1" x14ac:dyDescent="0.2">
      <c r="D681" s="2"/>
    </row>
    <row r="682" spans="4:4" s="5" customFormat="1" hidden="1" x14ac:dyDescent="0.2">
      <c r="D682" s="2"/>
    </row>
    <row r="683" spans="4:4" s="5" customFormat="1" hidden="1" x14ac:dyDescent="0.2">
      <c r="D683" s="2"/>
    </row>
    <row r="684" spans="4:4" s="5" customFormat="1" hidden="1" x14ac:dyDescent="0.2">
      <c r="D684" s="2"/>
    </row>
    <row r="685" spans="4:4" s="5" customFormat="1" hidden="1" x14ac:dyDescent="0.2">
      <c r="D685" s="2"/>
    </row>
    <row r="686" spans="4:4" s="5" customFormat="1" hidden="1" x14ac:dyDescent="0.2">
      <c r="D686" s="2"/>
    </row>
    <row r="687" spans="4:4" s="5" customFormat="1" hidden="1" x14ac:dyDescent="0.2">
      <c r="D687" s="2"/>
    </row>
    <row r="688" spans="4:4" s="5" customFormat="1" hidden="1" x14ac:dyDescent="0.2">
      <c r="D688" s="2"/>
    </row>
    <row r="689" spans="4:4" s="5" customFormat="1" hidden="1" x14ac:dyDescent="0.2">
      <c r="D689" s="2"/>
    </row>
    <row r="690" spans="4:4" s="5" customFormat="1" hidden="1" x14ac:dyDescent="0.2">
      <c r="D690" s="2"/>
    </row>
    <row r="691" spans="4:4" s="5" customFormat="1" hidden="1" x14ac:dyDescent="0.2">
      <c r="D691" s="2"/>
    </row>
    <row r="692" spans="4:4" s="5" customFormat="1" hidden="1" x14ac:dyDescent="0.2">
      <c r="D692" s="2"/>
    </row>
    <row r="693" spans="4:4" s="5" customFormat="1" hidden="1" x14ac:dyDescent="0.2">
      <c r="D693" s="2"/>
    </row>
    <row r="694" spans="4:4" s="5" customFormat="1" hidden="1" x14ac:dyDescent="0.2">
      <c r="D694" s="2"/>
    </row>
    <row r="695" spans="4:4" s="5" customFormat="1" hidden="1" x14ac:dyDescent="0.2">
      <c r="D695" s="2"/>
    </row>
    <row r="696" spans="4:4" s="5" customFormat="1" hidden="1" x14ac:dyDescent="0.2">
      <c r="D696" s="2"/>
    </row>
    <row r="697" spans="4:4" s="5" customFormat="1" hidden="1" x14ac:dyDescent="0.2">
      <c r="D697" s="2"/>
    </row>
    <row r="698" spans="4:4" s="5" customFormat="1" hidden="1" x14ac:dyDescent="0.2">
      <c r="D698" s="2"/>
    </row>
    <row r="699" spans="4:4" s="5" customFormat="1" hidden="1" x14ac:dyDescent="0.2">
      <c r="D699" s="2"/>
    </row>
    <row r="700" spans="4:4" s="5" customFormat="1" hidden="1" x14ac:dyDescent="0.2">
      <c r="D700" s="2"/>
    </row>
    <row r="701" spans="4:4" s="5" customFormat="1" hidden="1" x14ac:dyDescent="0.2">
      <c r="D701" s="2"/>
    </row>
    <row r="702" spans="4:4" s="5" customFormat="1" hidden="1" x14ac:dyDescent="0.2">
      <c r="D702" s="2"/>
    </row>
    <row r="703" spans="4:4" s="5" customFormat="1" hidden="1" x14ac:dyDescent="0.2">
      <c r="D703" s="2"/>
    </row>
    <row r="704" spans="4:4" s="5" customFormat="1" hidden="1" x14ac:dyDescent="0.2">
      <c r="D704" s="2"/>
    </row>
    <row r="705" spans="4:4" s="5" customFormat="1" hidden="1" x14ac:dyDescent="0.2">
      <c r="D705" s="2"/>
    </row>
    <row r="706" spans="4:4" s="5" customFormat="1" hidden="1" x14ac:dyDescent="0.2">
      <c r="D706" s="2"/>
    </row>
    <row r="707" spans="4:4" s="5" customFormat="1" hidden="1" x14ac:dyDescent="0.2">
      <c r="D707" s="2"/>
    </row>
    <row r="708" spans="4:4" s="5" customFormat="1" hidden="1" x14ac:dyDescent="0.2">
      <c r="D708" s="2"/>
    </row>
    <row r="709" spans="4:4" s="5" customFormat="1" hidden="1" x14ac:dyDescent="0.2">
      <c r="D709" s="2"/>
    </row>
    <row r="710" spans="4:4" s="5" customFormat="1" hidden="1" x14ac:dyDescent="0.2">
      <c r="D710" s="2"/>
    </row>
    <row r="711" spans="4:4" s="5" customFormat="1" hidden="1" x14ac:dyDescent="0.2">
      <c r="D711" s="2"/>
    </row>
    <row r="712" spans="4:4" s="5" customFormat="1" hidden="1" x14ac:dyDescent="0.2">
      <c r="D712" s="2"/>
    </row>
    <row r="713" spans="4:4" s="5" customFormat="1" hidden="1" x14ac:dyDescent="0.2">
      <c r="D713" s="2"/>
    </row>
    <row r="714" spans="4:4" s="5" customFormat="1" hidden="1" x14ac:dyDescent="0.2">
      <c r="D714" s="2"/>
    </row>
    <row r="715" spans="4:4" s="5" customFormat="1" hidden="1" x14ac:dyDescent="0.2">
      <c r="D715" s="2"/>
    </row>
    <row r="716" spans="4:4" s="5" customFormat="1" hidden="1" x14ac:dyDescent="0.2">
      <c r="D716" s="2"/>
    </row>
    <row r="717" spans="4:4" s="5" customFormat="1" hidden="1" x14ac:dyDescent="0.2">
      <c r="D717" s="2"/>
    </row>
    <row r="718" spans="4:4" s="5" customFormat="1" hidden="1" x14ac:dyDescent="0.2">
      <c r="D718" s="2"/>
    </row>
    <row r="719" spans="4:4" s="5" customFormat="1" hidden="1" x14ac:dyDescent="0.2">
      <c r="D719" s="2"/>
    </row>
    <row r="720" spans="4:4" s="5" customFormat="1" hidden="1" x14ac:dyDescent="0.2">
      <c r="D720" s="2"/>
    </row>
    <row r="721" spans="4:4" s="5" customFormat="1" hidden="1" x14ac:dyDescent="0.2">
      <c r="D721" s="2"/>
    </row>
    <row r="722" spans="4:4" s="5" customFormat="1" hidden="1" x14ac:dyDescent="0.2">
      <c r="D722" s="2"/>
    </row>
    <row r="723" spans="4:4" s="5" customFormat="1" hidden="1" x14ac:dyDescent="0.2">
      <c r="D723" s="2"/>
    </row>
    <row r="724" spans="4:4" s="5" customFormat="1" hidden="1" x14ac:dyDescent="0.2">
      <c r="D724" s="2"/>
    </row>
    <row r="725" spans="4:4" s="5" customFormat="1" hidden="1" x14ac:dyDescent="0.2">
      <c r="D725" s="2"/>
    </row>
    <row r="726" spans="4:4" s="5" customFormat="1" hidden="1" x14ac:dyDescent="0.2">
      <c r="D726" s="2"/>
    </row>
    <row r="727" spans="4:4" s="5" customFormat="1" hidden="1" x14ac:dyDescent="0.2">
      <c r="D727" s="2"/>
    </row>
    <row r="728" spans="4:4" s="5" customFormat="1" hidden="1" x14ac:dyDescent="0.2">
      <c r="D728" s="2"/>
    </row>
    <row r="729" spans="4:4" s="5" customFormat="1" hidden="1" x14ac:dyDescent="0.2">
      <c r="D729" s="2"/>
    </row>
    <row r="730" spans="4:4" s="5" customFormat="1" hidden="1" x14ac:dyDescent="0.2">
      <c r="D730" s="2"/>
    </row>
    <row r="731" spans="4:4" s="5" customFormat="1" hidden="1" x14ac:dyDescent="0.2">
      <c r="D731" s="2"/>
    </row>
    <row r="732" spans="4:4" s="5" customFormat="1" hidden="1" x14ac:dyDescent="0.2">
      <c r="D732" s="2"/>
    </row>
    <row r="733" spans="4:4" s="5" customFormat="1" hidden="1" x14ac:dyDescent="0.2">
      <c r="D733" s="2"/>
    </row>
    <row r="734" spans="4:4" s="5" customFormat="1" hidden="1" x14ac:dyDescent="0.2">
      <c r="D734" s="2"/>
    </row>
    <row r="735" spans="4:4" s="5" customFormat="1" hidden="1" x14ac:dyDescent="0.2">
      <c r="D735" s="2"/>
    </row>
    <row r="736" spans="4:4" s="5" customFormat="1" hidden="1" x14ac:dyDescent="0.2">
      <c r="D736" s="2"/>
    </row>
    <row r="737" spans="4:4" s="5" customFormat="1" hidden="1" x14ac:dyDescent="0.2">
      <c r="D737" s="2"/>
    </row>
    <row r="738" spans="4:4" s="5" customFormat="1" hidden="1" x14ac:dyDescent="0.2">
      <c r="D738" s="2"/>
    </row>
    <row r="739" spans="4:4" s="5" customFormat="1" hidden="1" x14ac:dyDescent="0.2">
      <c r="D739" s="2"/>
    </row>
    <row r="740" spans="4:4" s="5" customFormat="1" hidden="1" x14ac:dyDescent="0.2">
      <c r="D740" s="2"/>
    </row>
    <row r="741" spans="4:4" s="5" customFormat="1" hidden="1" x14ac:dyDescent="0.2">
      <c r="D741" s="2"/>
    </row>
    <row r="742" spans="4:4" s="5" customFormat="1" hidden="1" x14ac:dyDescent="0.2">
      <c r="D742" s="2"/>
    </row>
    <row r="743" spans="4:4" s="5" customFormat="1" hidden="1" x14ac:dyDescent="0.2">
      <c r="D743" s="2"/>
    </row>
    <row r="744" spans="4:4" s="5" customFormat="1" hidden="1" x14ac:dyDescent="0.2">
      <c r="D744" s="2"/>
    </row>
    <row r="745" spans="4:4" s="5" customFormat="1" hidden="1" x14ac:dyDescent="0.2">
      <c r="D745" s="2"/>
    </row>
    <row r="746" spans="4:4" s="5" customFormat="1" hidden="1" x14ac:dyDescent="0.2">
      <c r="D746" s="2"/>
    </row>
    <row r="747" spans="4:4" s="5" customFormat="1" hidden="1" x14ac:dyDescent="0.2">
      <c r="D747" s="2"/>
    </row>
    <row r="748" spans="4:4" s="5" customFormat="1" hidden="1" x14ac:dyDescent="0.2">
      <c r="D748" s="2"/>
    </row>
    <row r="749" spans="4:4" s="5" customFormat="1" hidden="1" x14ac:dyDescent="0.2">
      <c r="D749" s="2"/>
    </row>
    <row r="750" spans="4:4" s="5" customFormat="1" hidden="1" x14ac:dyDescent="0.2">
      <c r="D750" s="2"/>
    </row>
    <row r="751" spans="4:4" s="5" customFormat="1" hidden="1" x14ac:dyDescent="0.2">
      <c r="D751" s="2"/>
    </row>
    <row r="752" spans="4:4" s="5" customFormat="1" hidden="1" x14ac:dyDescent="0.2">
      <c r="D752" s="2"/>
    </row>
    <row r="753" spans="2:5" s="5" customFormat="1" hidden="1" x14ac:dyDescent="0.2">
      <c r="D753" s="2"/>
    </row>
    <row r="754" spans="2:5" s="5" customFormat="1" hidden="1" x14ac:dyDescent="0.2">
      <c r="D754" s="2"/>
    </row>
    <row r="755" spans="2:5" s="5" customFormat="1" hidden="1" x14ac:dyDescent="0.2">
      <c r="D755" s="2"/>
    </row>
    <row r="756" spans="2:5" s="5" customFormat="1" hidden="1" x14ac:dyDescent="0.2">
      <c r="D756" s="2"/>
    </row>
    <row r="757" spans="2:5" s="5" customFormat="1" hidden="1" x14ac:dyDescent="0.2">
      <c r="D757" s="2"/>
    </row>
    <row r="758" spans="2:5" hidden="1" x14ac:dyDescent="0.2"/>
    <row r="759" spans="2:5" hidden="1" x14ac:dyDescent="0.2"/>
    <row r="760" spans="2:5" hidden="1" x14ac:dyDescent="0.2"/>
    <row r="761" spans="2:5" s="1" customFormat="1" hidden="1" x14ac:dyDescent="0.2">
      <c r="B761" s="5"/>
      <c r="C761" s="3"/>
      <c r="D761" s="2"/>
      <c r="E761" s="4"/>
    </row>
    <row r="762" spans="2:5" s="1" customFormat="1" hidden="1" x14ac:dyDescent="0.2">
      <c r="B762" s="5"/>
      <c r="C762" s="3"/>
      <c r="D762" s="2"/>
      <c r="E762" s="4"/>
    </row>
    <row r="763" spans="2:5" s="1" customFormat="1" hidden="1" x14ac:dyDescent="0.2">
      <c r="B763" s="5"/>
      <c r="C763" s="3"/>
      <c r="D763" s="2"/>
      <c r="E763" s="4"/>
    </row>
    <row r="764" spans="2:5" s="1" customFormat="1" hidden="1" x14ac:dyDescent="0.2">
      <c r="B764" s="5"/>
      <c r="C764" s="3"/>
      <c r="D764" s="2"/>
      <c r="E764" s="4"/>
    </row>
    <row r="765" spans="2:5" s="1" customFormat="1" hidden="1" x14ac:dyDescent="0.2">
      <c r="B765" s="5"/>
      <c r="C765" s="3"/>
      <c r="D765" s="2"/>
      <c r="E765" s="4"/>
    </row>
    <row r="766" spans="2:5" s="1" customFormat="1" hidden="1" x14ac:dyDescent="0.2">
      <c r="B766" s="5"/>
      <c r="C766" s="3"/>
      <c r="D766" s="2"/>
      <c r="E766" s="4"/>
    </row>
    <row r="767" spans="2:5" s="1" customFormat="1" hidden="1" x14ac:dyDescent="0.2">
      <c r="B767" s="5"/>
      <c r="C767" s="3"/>
      <c r="D767" s="2"/>
      <c r="E767" s="4"/>
    </row>
    <row r="768" spans="2:5" s="1" customFormat="1" hidden="1" x14ac:dyDescent="0.2">
      <c r="B768" s="5"/>
      <c r="C768" s="3"/>
      <c r="D768" s="2"/>
      <c r="E768" s="4"/>
    </row>
    <row r="769" spans="2:5" s="1" customFormat="1" hidden="1" x14ac:dyDescent="0.2">
      <c r="B769" s="5"/>
      <c r="C769" s="3"/>
      <c r="D769" s="2"/>
      <c r="E769" s="4"/>
    </row>
    <row r="770" spans="2:5" s="1" customFormat="1" hidden="1" x14ac:dyDescent="0.2">
      <c r="B770" s="5"/>
      <c r="C770" s="3"/>
      <c r="D770" s="2"/>
      <c r="E770" s="4"/>
    </row>
    <row r="771" spans="2:5" ht="12.75" customHeight="1" x14ac:dyDescent="0.2"/>
    <row r="772" spans="2:5" ht="12.75" customHeight="1" x14ac:dyDescent="0.2"/>
    <row r="773" spans="2:5" ht="12.75" customHeight="1" x14ac:dyDescent="0.2"/>
    <row r="774" spans="2:5" ht="12.75" customHeight="1" x14ac:dyDescent="0.2"/>
    <row r="775" spans="2:5" ht="12.75" customHeight="1" x14ac:dyDescent="0.2"/>
    <row r="776" spans="2:5" ht="12.75" customHeight="1" x14ac:dyDescent="0.2"/>
    <row r="777" spans="2:5" ht="12.75" customHeight="1" x14ac:dyDescent="0.2"/>
    <row r="778" spans="2:5" ht="12.75" customHeight="1" x14ac:dyDescent="0.2"/>
  </sheetData>
  <sheetProtection selectLockedCells="1" selectUnlockedCells="1"/>
  <mergeCells count="3">
    <mergeCell ref="B13:C13"/>
    <mergeCell ref="B14:C14"/>
    <mergeCell ref="B15:C15"/>
  </mergeCells>
  <hyperlinks>
    <hyperlink ref="C19" location="C.1!A1" display="Cuadro de la serie agregada del IMAE: índice original y de tendencia-ciclo."/>
    <hyperlink ref="C21" location="C.2!V2" display="Cuadro del IMAE de la tasa de variación interanual de la serie original, por componentes."/>
    <hyperlink ref="C20" location="C.2!A2" display="Cuadro del IMAE de la serie original, por componentes."/>
  </hyperlinks>
  <printOptions horizontalCentered="1" verticalCentered="1"/>
  <pageMargins left="0.27559055118110237" right="0.23622047244094491" top="0.59055118110236227" bottom="0.39370078740157483" header="0" footer="0"/>
  <pageSetup scale="98" orientation="landscape" r:id="rId1"/>
  <headerFooter alignWithMargins="0"/>
  <ignoredErrors>
    <ignoredError sqref="B19:B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 tint="-4.9989318521683403E-2"/>
    <pageSetUpPr fitToPage="1"/>
  </sheetPr>
  <dimension ref="A1:XFC443"/>
  <sheetViews>
    <sheetView showGridLines="0" zoomScaleNormal="100" zoomScaleSheetLayoutView="120" workbookViewId="0">
      <pane xSplit="1" ySplit="8" topLeftCell="B101" activePane="bottomRight" state="frozen"/>
      <selection activeCell="E70" sqref="E70"/>
      <selection pane="topRight" activeCell="E70" sqref="E70"/>
      <selection pane="bottomLeft" activeCell="E70" sqref="E70"/>
      <selection pane="bottomRight" activeCell="A107" sqref="A107"/>
    </sheetView>
  </sheetViews>
  <sheetFormatPr baseColWidth="10" defaultColWidth="0" defaultRowHeight="15.75" x14ac:dyDescent="0.25"/>
  <cols>
    <col min="1" max="2" width="15.7109375" style="23" customWidth="1"/>
    <col min="3" max="3" width="16.7109375" style="23" customWidth="1"/>
    <col min="4" max="4" width="15.7109375" style="23" customWidth="1"/>
    <col min="5" max="5" width="16.7109375" style="23" customWidth="1"/>
    <col min="6" max="6" width="0.85546875" style="36" customWidth="1"/>
    <col min="7" max="7" width="1" style="36" customWidth="1"/>
    <col min="8" max="16383" width="1.85546875" style="23" hidden="1"/>
    <col min="16384" max="16384" width="0.85546875" style="23" customWidth="1"/>
  </cols>
  <sheetData>
    <row r="1" spans="1:7" x14ac:dyDescent="0.25">
      <c r="A1" s="22"/>
      <c r="E1" s="63" t="s">
        <v>62</v>
      </c>
    </row>
    <row r="2" spans="1:7" x14ac:dyDescent="0.25">
      <c r="A2" s="22" t="s">
        <v>30</v>
      </c>
    </row>
    <row r="3" spans="1:7" x14ac:dyDescent="0.25">
      <c r="A3" s="22" t="s">
        <v>22</v>
      </c>
    </row>
    <row r="4" spans="1:7" x14ac:dyDescent="0.25">
      <c r="A4" s="23" t="s">
        <v>28</v>
      </c>
    </row>
    <row r="5" spans="1:7" x14ac:dyDescent="0.25">
      <c r="A5" s="23" t="s">
        <v>29</v>
      </c>
    </row>
    <row r="6" spans="1:7" s="22" customFormat="1" ht="15.95" customHeight="1" x14ac:dyDescent="0.25">
      <c r="C6" s="23"/>
      <c r="E6" s="23"/>
      <c r="F6" s="37"/>
      <c r="G6" s="37"/>
    </row>
    <row r="7" spans="1:7" ht="20.25" customHeight="1" x14ac:dyDescent="0.25">
      <c r="A7" s="77" t="s">
        <v>2</v>
      </c>
      <c r="B7" s="80" t="s">
        <v>31</v>
      </c>
      <c r="C7" s="81"/>
      <c r="D7" s="79" t="s">
        <v>20</v>
      </c>
      <c r="E7" s="79"/>
    </row>
    <row r="8" spans="1:7" s="39" customFormat="1" ht="28.5" x14ac:dyDescent="0.2">
      <c r="A8" s="78"/>
      <c r="B8" s="69" t="s">
        <v>11</v>
      </c>
      <c r="C8" s="70" t="s">
        <v>61</v>
      </c>
      <c r="D8" s="68" t="s">
        <v>11</v>
      </c>
      <c r="E8" s="68" t="s">
        <v>61</v>
      </c>
      <c r="F8" s="38"/>
      <c r="G8" s="38"/>
    </row>
    <row r="9" spans="1:7" ht="13.5" customHeight="1" x14ac:dyDescent="0.25">
      <c r="A9" s="40">
        <v>41275</v>
      </c>
      <c r="B9" s="27">
        <v>99.050838823858697</v>
      </c>
      <c r="C9" s="27"/>
      <c r="D9" s="27">
        <v>98.554530379836194</v>
      </c>
      <c r="E9" s="27"/>
      <c r="G9" s="36">
        <v>2013</v>
      </c>
    </row>
    <row r="10" spans="1:7" ht="13.5" customHeight="1" x14ac:dyDescent="0.25">
      <c r="A10" s="40">
        <v>41306</v>
      </c>
      <c r="B10" s="27">
        <v>98.801843565085761</v>
      </c>
      <c r="C10" s="27"/>
      <c r="D10" s="27">
        <v>98.922257244175597</v>
      </c>
      <c r="E10" s="27"/>
      <c r="G10" s="36" t="s">
        <v>3</v>
      </c>
    </row>
    <row r="11" spans="1:7" ht="13.5" customHeight="1" x14ac:dyDescent="0.25">
      <c r="A11" s="40">
        <v>41334</v>
      </c>
      <c r="B11" s="27">
        <v>101.71028452829674</v>
      </c>
      <c r="C11" s="27"/>
      <c r="D11" s="27">
        <v>99.254364383345106</v>
      </c>
      <c r="E11" s="27"/>
      <c r="G11" s="36" t="s">
        <v>4</v>
      </c>
    </row>
    <row r="12" spans="1:7" ht="13.5" customHeight="1" x14ac:dyDescent="0.25">
      <c r="A12" s="40">
        <v>41365</v>
      </c>
      <c r="B12" s="27">
        <v>101.18206763400168</v>
      </c>
      <c r="C12" s="27"/>
      <c r="D12" s="27">
        <v>99.514757269224305</v>
      </c>
      <c r="E12" s="27"/>
      <c r="G12" s="36" t="s">
        <v>5</v>
      </c>
    </row>
    <row r="13" spans="1:7" ht="13.5" customHeight="1" x14ac:dyDescent="0.25">
      <c r="A13" s="40">
        <v>41395</v>
      </c>
      <c r="B13" s="27">
        <v>99.500836715921963</v>
      </c>
      <c r="C13" s="27"/>
      <c r="D13" s="27">
        <v>99.6229662416889</v>
      </c>
      <c r="E13" s="27"/>
      <c r="G13" s="36" t="s">
        <v>4</v>
      </c>
    </row>
    <row r="14" spans="1:7" ht="13.5" customHeight="1" x14ac:dyDescent="0.25">
      <c r="A14" s="40">
        <v>41426</v>
      </c>
      <c r="B14" s="27">
        <v>96.706237603087658</v>
      </c>
      <c r="C14" s="27"/>
      <c r="D14" s="27">
        <v>99.668455962766799</v>
      </c>
      <c r="E14" s="27"/>
      <c r="G14" s="36" t="s">
        <v>6</v>
      </c>
    </row>
    <row r="15" spans="1:7" ht="13.5" customHeight="1" x14ac:dyDescent="0.25">
      <c r="A15" s="40">
        <v>41456</v>
      </c>
      <c r="B15" s="27">
        <v>98.591504300393055</v>
      </c>
      <c r="C15" s="27"/>
      <c r="D15" s="27">
        <v>99.822918282264595</v>
      </c>
      <c r="E15" s="27"/>
      <c r="G15" s="36" t="s">
        <v>6</v>
      </c>
    </row>
    <row r="16" spans="1:7" ht="13.5" customHeight="1" x14ac:dyDescent="0.25">
      <c r="A16" s="40">
        <v>41487</v>
      </c>
      <c r="B16" s="27">
        <v>98.632425277281015</v>
      </c>
      <c r="C16" s="27"/>
      <c r="D16" s="27">
        <v>100.0994939089</v>
      </c>
      <c r="E16" s="27"/>
      <c r="G16" s="36" t="s">
        <v>5</v>
      </c>
    </row>
    <row r="17" spans="1:7" ht="13.5" customHeight="1" x14ac:dyDescent="0.25">
      <c r="A17" s="40">
        <v>41518</v>
      </c>
      <c r="B17" s="27">
        <v>97.724065226244463</v>
      </c>
      <c r="C17" s="27"/>
      <c r="D17" s="27">
        <v>100.433214427246</v>
      </c>
      <c r="E17" s="27"/>
      <c r="G17" s="36" t="s">
        <v>7</v>
      </c>
    </row>
    <row r="18" spans="1:7" ht="13.5" customHeight="1" x14ac:dyDescent="0.25">
      <c r="A18" s="40">
        <v>41548</v>
      </c>
      <c r="B18" s="27">
        <v>99.570732194215765</v>
      </c>
      <c r="C18" s="27"/>
      <c r="D18" s="27">
        <v>100.74727293625401</v>
      </c>
      <c r="E18" s="27"/>
      <c r="G18" s="36" t="s">
        <v>8</v>
      </c>
    </row>
    <row r="19" spans="1:7" ht="13.5" customHeight="1" x14ac:dyDescent="0.25">
      <c r="A19" s="40">
        <v>41579</v>
      </c>
      <c r="B19" s="27">
        <v>102.37829308390766</v>
      </c>
      <c r="C19" s="27"/>
      <c r="D19" s="27">
        <v>101.04095187251799</v>
      </c>
      <c r="E19" s="27"/>
      <c r="G19" s="36" t="s">
        <v>9</v>
      </c>
    </row>
    <row r="20" spans="1:7" ht="13.5" customHeight="1" x14ac:dyDescent="0.25">
      <c r="A20" s="41">
        <v>41609</v>
      </c>
      <c r="B20" s="28">
        <v>106.15087104770562</v>
      </c>
      <c r="C20" s="28"/>
      <c r="D20" s="28">
        <v>101.463862876931</v>
      </c>
      <c r="E20" s="28"/>
      <c r="G20" s="36" t="s">
        <v>10</v>
      </c>
    </row>
    <row r="21" spans="1:7" ht="13.5" customHeight="1" x14ac:dyDescent="0.25">
      <c r="A21" s="42">
        <v>41640</v>
      </c>
      <c r="B21" s="29">
        <v>102.80103167474098</v>
      </c>
      <c r="C21" s="29">
        <f t="shared" ref="C21:C84" si="0">IFERROR(IF(B21/B9*100-100=-100,"",B21/B9*100-100),"")</f>
        <v>3.7861293204706925</v>
      </c>
      <c r="D21" s="30">
        <v>102.050293662329</v>
      </c>
      <c r="E21" s="30">
        <f t="shared" ref="E21" si="1">IFERROR(IF(D21/D9*100-100=-100,"",D21/D9*100-100),"")</f>
        <v>3.5470345899065876</v>
      </c>
      <c r="G21" s="36">
        <f>+G9+1</f>
        <v>2014</v>
      </c>
    </row>
    <row r="22" spans="1:7" ht="13.5" customHeight="1" x14ac:dyDescent="0.25">
      <c r="A22" s="43">
        <v>41671</v>
      </c>
      <c r="B22" s="31">
        <v>102.55162832098367</v>
      </c>
      <c r="C22" s="31">
        <f t="shared" si="0"/>
        <v>3.7952578824379373</v>
      </c>
      <c r="D22" s="32">
        <v>102.737590669334</v>
      </c>
      <c r="E22" s="32">
        <f t="shared" ref="E22" si="2">IFERROR(IF(D22/D10*100-100=-100,"",D22/D10*100-100),"")</f>
        <v>3.8569008951552632</v>
      </c>
      <c r="G22" s="36" t="s">
        <v>3</v>
      </c>
    </row>
    <row r="23" spans="1:7" ht="13.5" customHeight="1" x14ac:dyDescent="0.25">
      <c r="A23" s="43">
        <v>41699</v>
      </c>
      <c r="B23" s="31">
        <v>106.69808947815525</v>
      </c>
      <c r="C23" s="31">
        <f t="shared" si="0"/>
        <v>4.9039337299964672</v>
      </c>
      <c r="D23" s="32">
        <v>103.39569319392101</v>
      </c>
      <c r="E23" s="32">
        <f t="shared" ref="E23" si="3">IFERROR(IF(D23/D11*100-100=-100,"",D23/D11*100-100),"")</f>
        <v>4.1724400093693106</v>
      </c>
      <c r="G23" s="36" t="s">
        <v>4</v>
      </c>
    </row>
    <row r="24" spans="1:7" ht="13.5" customHeight="1" x14ac:dyDescent="0.25">
      <c r="A24" s="43">
        <v>41730</v>
      </c>
      <c r="B24" s="31">
        <v>104.77864242720599</v>
      </c>
      <c r="C24" s="31">
        <f t="shared" si="0"/>
        <v>3.5545575192374343</v>
      </c>
      <c r="D24" s="32">
        <v>103.98665492170301</v>
      </c>
      <c r="E24" s="32">
        <f t="shared" ref="E24" si="4">IFERROR(IF(D24/D12*100-100=-100,"",D24/D12*100-100),"")</f>
        <v>4.4937030197245633</v>
      </c>
      <c r="G24" s="36" t="s">
        <v>5</v>
      </c>
    </row>
    <row r="25" spans="1:7" ht="13.5" customHeight="1" x14ac:dyDescent="0.25">
      <c r="A25" s="43">
        <v>41760</v>
      </c>
      <c r="B25" s="31">
        <v>104.43094271021879</v>
      </c>
      <c r="C25" s="31">
        <f t="shared" si="0"/>
        <v>4.9548387300223879</v>
      </c>
      <c r="D25" s="32">
        <v>104.431105827498</v>
      </c>
      <c r="E25" s="32">
        <f t="shared" ref="E25" si="5">IFERROR(IF(D25/D13*100-100=-100,"",D25/D13*100-100),"")</f>
        <v>4.8263365037177977</v>
      </c>
      <c r="G25" s="36" t="s">
        <v>4</v>
      </c>
    </row>
    <row r="26" spans="1:7" ht="13.5" customHeight="1" x14ac:dyDescent="0.25">
      <c r="A26" s="43">
        <v>41791</v>
      </c>
      <c r="B26" s="31">
        <v>101.03746442712637</v>
      </c>
      <c r="C26" s="31">
        <f t="shared" si="0"/>
        <v>4.4787460782161901</v>
      </c>
      <c r="D26" s="32">
        <v>104.65102317447</v>
      </c>
      <c r="E26" s="32">
        <f t="shared" ref="E26" si="6">IFERROR(IF(D26/D14*100-100=-100,"",D26/D14*100-100),"")</f>
        <v>4.9991415674830506</v>
      </c>
      <c r="G26" s="36" t="s">
        <v>6</v>
      </c>
    </row>
    <row r="27" spans="1:7" ht="13.5" customHeight="1" x14ac:dyDescent="0.25">
      <c r="A27" s="43">
        <v>41821</v>
      </c>
      <c r="B27" s="31">
        <v>103.7586716383538</v>
      </c>
      <c r="C27" s="31">
        <f t="shared" si="0"/>
        <v>5.2409864061077513</v>
      </c>
      <c r="D27" s="32">
        <v>104.650748423534</v>
      </c>
      <c r="E27" s="32">
        <f t="shared" ref="E27" si="7">IFERROR(IF(D27/D15*100-100=-100,"",D27/D15*100-100),"")</f>
        <v>4.8363945117472724</v>
      </c>
      <c r="G27" s="36" t="s">
        <v>6</v>
      </c>
    </row>
    <row r="28" spans="1:7" ht="13.5" customHeight="1" x14ac:dyDescent="0.25">
      <c r="A28" s="43">
        <v>41852</v>
      </c>
      <c r="B28" s="31">
        <v>102.1664194854302</v>
      </c>
      <c r="C28" s="31">
        <f t="shared" si="0"/>
        <v>3.5829943329632243</v>
      </c>
      <c r="D28" s="32">
        <v>104.63764759881499</v>
      </c>
      <c r="E28" s="32">
        <f t="shared" ref="E28" si="8">IFERROR(IF(D28/D16*100-100=-100,"",D28/D16*100-100),"")</f>
        <v>4.5336429912873797</v>
      </c>
      <c r="G28" s="36" t="s">
        <v>5</v>
      </c>
    </row>
    <row r="29" spans="1:7" ht="13.5" customHeight="1" x14ac:dyDescent="0.25">
      <c r="A29" s="43">
        <v>41883</v>
      </c>
      <c r="B29" s="31">
        <v>101.76143884428056</v>
      </c>
      <c r="C29" s="31">
        <f t="shared" si="0"/>
        <v>4.1314016242458109</v>
      </c>
      <c r="D29" s="32">
        <v>104.82316940415301</v>
      </c>
      <c r="E29" s="32">
        <f t="shared" ref="E29" si="9">IFERROR(IF(D29/D17*100-100=-100,"",D29/D17*100-100),"")</f>
        <v>4.3710190915845999</v>
      </c>
      <c r="G29" s="36" t="s">
        <v>7</v>
      </c>
    </row>
    <row r="30" spans="1:7" ht="13.5" customHeight="1" x14ac:dyDescent="0.25">
      <c r="A30" s="43">
        <v>41913</v>
      </c>
      <c r="B30" s="31">
        <v>103.8782830607755</v>
      </c>
      <c r="C30" s="31">
        <f t="shared" si="0"/>
        <v>4.3261215134561013</v>
      </c>
      <c r="D30" s="32">
        <v>105.27664866080499</v>
      </c>
      <c r="E30" s="32">
        <f t="shared" ref="E30" si="10">IFERROR(IF(D30/D18*100-100=-100,"",D30/D18*100-100),"")</f>
        <v>4.4957799775055634</v>
      </c>
      <c r="G30" s="36" t="s">
        <v>8</v>
      </c>
    </row>
    <row r="31" spans="1:7" ht="13.5" customHeight="1" x14ac:dyDescent="0.25">
      <c r="A31" s="43">
        <v>41944</v>
      </c>
      <c r="B31" s="31">
        <v>107.11819917672229</v>
      </c>
      <c r="C31" s="31">
        <f t="shared" si="0"/>
        <v>4.6297959753342184</v>
      </c>
      <c r="D31" s="32">
        <v>105.85978622270299</v>
      </c>
      <c r="E31" s="32">
        <f t="shared" ref="E31" si="11">IFERROR(IF(D31/D19*100-100=-100,"",D31/D19*100-100),"")</f>
        <v>4.7691893839884472</v>
      </c>
      <c r="G31" s="36" t="s">
        <v>9</v>
      </c>
    </row>
    <row r="32" spans="1:7" ht="13.5" customHeight="1" x14ac:dyDescent="0.25">
      <c r="A32" s="44">
        <v>41974</v>
      </c>
      <c r="B32" s="33">
        <v>112.34692290905528</v>
      </c>
      <c r="C32" s="33">
        <f t="shared" si="0"/>
        <v>5.8370240396473605</v>
      </c>
      <c r="D32" s="34">
        <v>106.41504209207299</v>
      </c>
      <c r="E32" s="34">
        <f t="shared" ref="E32" si="12">IFERROR(IF(D32/D20*100-100=-100,"",D32/D20*100-100),"")</f>
        <v>4.8797464188284039</v>
      </c>
      <c r="G32" s="36" t="s">
        <v>10</v>
      </c>
    </row>
    <row r="33" spans="1:7" ht="13.5" customHeight="1" x14ac:dyDescent="0.25">
      <c r="A33" s="45">
        <v>42005</v>
      </c>
      <c r="B33" s="35">
        <v>107.76496180875375</v>
      </c>
      <c r="C33" s="35">
        <f t="shared" si="0"/>
        <v>4.8286773519145925</v>
      </c>
      <c r="D33" s="27">
        <v>106.848582646879</v>
      </c>
      <c r="E33" s="27">
        <f t="shared" ref="E33" si="13">IFERROR(IF(D33/D21*100-100=-100,"",D33/D21*100-100),"")</f>
        <v>4.7018865035576454</v>
      </c>
      <c r="G33" s="36">
        <f>+G21+1</f>
        <v>2015</v>
      </c>
    </row>
    <row r="34" spans="1:7" ht="13.5" customHeight="1" x14ac:dyDescent="0.25">
      <c r="A34" s="40">
        <v>42036</v>
      </c>
      <c r="B34" s="27">
        <v>107.15323720844064</v>
      </c>
      <c r="C34" s="27">
        <f t="shared" si="0"/>
        <v>4.4871144054915248</v>
      </c>
      <c r="D34" s="27">
        <v>107.18423792926301</v>
      </c>
      <c r="E34" s="27">
        <f t="shared" ref="E34" si="14">IFERROR(IF(D34/D22*100-100=-100,"",D34/D22*100-100),"")</f>
        <v>4.3281599567978475</v>
      </c>
      <c r="G34" s="36" t="s">
        <v>3</v>
      </c>
    </row>
    <row r="35" spans="1:7" ht="13.5" customHeight="1" x14ac:dyDescent="0.25">
      <c r="A35" s="40">
        <v>42064</v>
      </c>
      <c r="B35" s="27">
        <v>111.75844804418297</v>
      </c>
      <c r="C35" s="27">
        <f t="shared" si="0"/>
        <v>4.7426890123123826</v>
      </c>
      <c r="D35" s="27">
        <v>107.46476210879101</v>
      </c>
      <c r="E35" s="27">
        <f t="shared" ref="E35" si="15">IFERROR(IF(D35/D23*100-100=-100,"",D35/D23*100-100),"")</f>
        <v>3.9354336618628452</v>
      </c>
      <c r="G35" s="36" t="s">
        <v>4</v>
      </c>
    </row>
    <row r="36" spans="1:7" ht="13.5" customHeight="1" x14ac:dyDescent="0.25">
      <c r="A36" s="40">
        <v>42095</v>
      </c>
      <c r="B36" s="27">
        <v>107.63691845368906</v>
      </c>
      <c r="C36" s="27">
        <f t="shared" si="0"/>
        <v>2.727918553123871</v>
      </c>
      <c r="D36" s="27">
        <v>107.764077366024</v>
      </c>
      <c r="E36" s="27">
        <f t="shared" ref="E36" si="16">IFERROR(IF(D36/D24*100-100=-100,"",D36/D24*100-100),"")</f>
        <v>3.6326030942770586</v>
      </c>
      <c r="G36" s="36" t="s">
        <v>5</v>
      </c>
    </row>
    <row r="37" spans="1:7" ht="13.5" customHeight="1" x14ac:dyDescent="0.25">
      <c r="A37" s="40">
        <v>42125</v>
      </c>
      <c r="B37" s="27">
        <v>106.68216820917276</v>
      </c>
      <c r="C37" s="27">
        <f t="shared" si="0"/>
        <v>2.1557073416456802</v>
      </c>
      <c r="D37" s="27">
        <v>108.126830376852</v>
      </c>
      <c r="E37" s="27">
        <f t="shared" ref="E37" si="17">IFERROR(IF(D37/D25*100-100=-100,"",D37/D25*100-100),"")</f>
        <v>3.5389116298918566</v>
      </c>
      <c r="G37" s="36" t="s">
        <v>4</v>
      </c>
    </row>
    <row r="38" spans="1:7" ht="13.5" customHeight="1" x14ac:dyDescent="0.25">
      <c r="A38" s="40">
        <v>42156</v>
      </c>
      <c r="B38" s="27">
        <v>105.5958087070978</v>
      </c>
      <c r="C38" s="27">
        <f t="shared" si="0"/>
        <v>4.51153867114229</v>
      </c>
      <c r="D38" s="27">
        <v>108.605561971667</v>
      </c>
      <c r="E38" s="27">
        <f t="shared" ref="E38" si="18">IFERROR(IF(D38/D26*100-100=-100,"",D38/D26*100-100),"")</f>
        <v>3.77878655864086</v>
      </c>
      <c r="G38" s="36" t="s">
        <v>6</v>
      </c>
    </row>
    <row r="39" spans="1:7" ht="13.5" customHeight="1" x14ac:dyDescent="0.25">
      <c r="A39" s="40">
        <v>42186</v>
      </c>
      <c r="B39" s="27">
        <v>108.70347206175278</v>
      </c>
      <c r="C39" s="27">
        <f t="shared" si="0"/>
        <v>4.7656743723877355</v>
      </c>
      <c r="D39" s="27">
        <v>109.152264909019</v>
      </c>
      <c r="E39" s="27">
        <f t="shared" ref="E39" si="19">IFERROR(IF(D39/D27*100-100=-100,"",D39/D27*100-100),"")</f>
        <v>4.3014661178215619</v>
      </c>
      <c r="G39" s="36" t="s">
        <v>6</v>
      </c>
    </row>
    <row r="40" spans="1:7" ht="13.5" customHeight="1" x14ac:dyDescent="0.25">
      <c r="A40" s="40">
        <v>42217</v>
      </c>
      <c r="B40" s="27">
        <v>107.51215029563529</v>
      </c>
      <c r="C40" s="27">
        <f t="shared" si="0"/>
        <v>5.2323756055358643</v>
      </c>
      <c r="D40" s="27">
        <v>109.63819522930901</v>
      </c>
      <c r="E40" s="27">
        <f t="shared" ref="E40" si="20">IFERROR(IF(D40/D28*100-100=-100,"",D40/D28*100-100),"")</f>
        <v>4.7789182433327682</v>
      </c>
      <c r="G40" s="36" t="s">
        <v>5</v>
      </c>
    </row>
    <row r="41" spans="1:7" ht="13.5" customHeight="1" x14ac:dyDescent="0.25">
      <c r="A41" s="40">
        <v>42248</v>
      </c>
      <c r="B41" s="27">
        <v>106.63466016408223</v>
      </c>
      <c r="C41" s="27">
        <f t="shared" si="0"/>
        <v>4.7888683327865067</v>
      </c>
      <c r="D41" s="27">
        <v>109.915534608096</v>
      </c>
      <c r="E41" s="27">
        <f t="shared" ref="E41" si="21">IFERROR(IF(D41/D29*100-100=-100,"",D41/D29*100-100),"")</f>
        <v>4.8580530744200416</v>
      </c>
      <c r="G41" s="36" t="s">
        <v>7</v>
      </c>
    </row>
    <row r="42" spans="1:7" ht="13.5" customHeight="1" x14ac:dyDescent="0.25">
      <c r="A42" s="40">
        <v>42278</v>
      </c>
      <c r="B42" s="27">
        <v>108.4009395230388</v>
      </c>
      <c r="C42" s="27">
        <f t="shared" si="0"/>
        <v>4.3538036334478676</v>
      </c>
      <c r="D42" s="27">
        <v>109.929336442341</v>
      </c>
      <c r="E42" s="27">
        <f t="shared" ref="E42" si="22">IFERROR(IF(D42/D30*100-100=-100,"",D42/D30*100-100),"")</f>
        <v>4.4194869809416986</v>
      </c>
      <c r="G42" s="36" t="s">
        <v>8</v>
      </c>
    </row>
    <row r="43" spans="1:7" ht="13.5" customHeight="1" x14ac:dyDescent="0.25">
      <c r="A43" s="40">
        <v>42309</v>
      </c>
      <c r="B43" s="27">
        <v>111.45548371591174</v>
      </c>
      <c r="C43" s="27">
        <f t="shared" si="0"/>
        <v>4.0490640923059686</v>
      </c>
      <c r="D43" s="27">
        <v>109.738267257121</v>
      </c>
      <c r="E43" s="27">
        <f t="shared" ref="E43" si="23">IFERROR(IF(D43/D31*100-100=-100,"",D43/D31*100-100),"")</f>
        <v>3.6637907299931953</v>
      </c>
      <c r="G43" s="36" t="s">
        <v>9</v>
      </c>
    </row>
    <row r="44" spans="1:7" ht="13.5" customHeight="1" x14ac:dyDescent="0.25">
      <c r="A44" s="41">
        <v>42339</v>
      </c>
      <c r="B44" s="28">
        <v>115.31779645093475</v>
      </c>
      <c r="C44" s="28">
        <f t="shared" si="0"/>
        <v>2.6443746432506856</v>
      </c>
      <c r="D44" s="28">
        <v>109.46742620599601</v>
      </c>
      <c r="E44" s="28">
        <f t="shared" ref="E44" si="24">IFERROR(IF(D44/D32*100-100=-100,"",D44/D32*100-100),"")</f>
        <v>2.8683765508282306</v>
      </c>
      <c r="G44" s="36" t="s">
        <v>10</v>
      </c>
    </row>
    <row r="45" spans="1:7" ht="13.5" customHeight="1" x14ac:dyDescent="0.25">
      <c r="A45" s="42">
        <v>42370</v>
      </c>
      <c r="B45" s="29">
        <v>109.75045439618128</v>
      </c>
      <c r="C45" s="29">
        <f t="shared" si="0"/>
        <v>1.8424287023375001</v>
      </c>
      <c r="D45" s="30">
        <v>109.34092533474799</v>
      </c>
      <c r="E45" s="30">
        <f t="shared" ref="E45" si="25">IFERROR(IF(D45/D33*100-100=-100,"",D45/D33*100-100),"")</f>
        <v>2.3325931202156056</v>
      </c>
      <c r="G45" s="36">
        <f>+G33+1</f>
        <v>2016</v>
      </c>
    </row>
    <row r="46" spans="1:7" ht="13.5" customHeight="1" x14ac:dyDescent="0.25">
      <c r="A46" s="43">
        <v>42401</v>
      </c>
      <c r="B46" s="31">
        <v>109.44978170717314</v>
      </c>
      <c r="C46" s="31">
        <f t="shared" si="0"/>
        <v>2.1432338943387492</v>
      </c>
      <c r="D46" s="32">
        <v>109.47448268948</v>
      </c>
      <c r="E46" s="32">
        <f t="shared" ref="E46" si="26">IFERROR(IF(D46/D34*100-100=-100,"",D46/D34*100-100),"")</f>
        <v>2.1367365243837924</v>
      </c>
      <c r="G46" s="36" t="s">
        <v>3</v>
      </c>
    </row>
    <row r="47" spans="1:7" ht="13.5" customHeight="1" x14ac:dyDescent="0.25">
      <c r="A47" s="43">
        <v>42430</v>
      </c>
      <c r="B47" s="31">
        <v>112.95553029435411</v>
      </c>
      <c r="C47" s="31">
        <f t="shared" si="0"/>
        <v>1.0711335662945771</v>
      </c>
      <c r="D47" s="32">
        <v>109.888244442062</v>
      </c>
      <c r="E47" s="32">
        <f t="shared" ref="E47" si="27">IFERROR(IF(D47/D35*100-100=-100,"",D47/D35*100-100),"")</f>
        <v>2.255141393062047</v>
      </c>
      <c r="G47" s="36" t="s">
        <v>4</v>
      </c>
    </row>
    <row r="48" spans="1:7" ht="13.5" customHeight="1" x14ac:dyDescent="0.25">
      <c r="A48" s="43">
        <v>42461</v>
      </c>
      <c r="B48" s="31">
        <v>112.32615475071452</v>
      </c>
      <c r="C48" s="31">
        <f t="shared" si="0"/>
        <v>4.3565315361968544</v>
      </c>
      <c r="D48" s="32">
        <v>110.378261206209</v>
      </c>
      <c r="E48" s="32">
        <f t="shared" ref="E48" si="28">IFERROR(IF(D48/D36*100-100=-100,"",D48/D36*100-100),"")</f>
        <v>2.4258397641227418</v>
      </c>
      <c r="G48" s="36" t="s">
        <v>5</v>
      </c>
    </row>
    <row r="49" spans="1:7" ht="13.5" customHeight="1" x14ac:dyDescent="0.25">
      <c r="A49" s="43">
        <v>42491</v>
      </c>
      <c r="B49" s="31">
        <v>111.15813489751325</v>
      </c>
      <c r="C49" s="31">
        <f t="shared" si="0"/>
        <v>4.1956090352085909</v>
      </c>
      <c r="D49" s="32">
        <v>110.78847091222499</v>
      </c>
      <c r="E49" s="32">
        <f t="shared" ref="E49" si="29">IFERROR(IF(D49/D37*100-100=-100,"",D49/D37*100-100),"")</f>
        <v>2.4615911944301274</v>
      </c>
      <c r="G49" s="36" t="s">
        <v>4</v>
      </c>
    </row>
    <row r="50" spans="1:7" ht="13.5" customHeight="1" x14ac:dyDescent="0.25">
      <c r="A50" s="43">
        <v>42522</v>
      </c>
      <c r="B50" s="31">
        <v>108.38528060182047</v>
      </c>
      <c r="C50" s="31">
        <f t="shared" si="0"/>
        <v>2.6416502026705473</v>
      </c>
      <c r="D50" s="32">
        <v>111.145503124661</v>
      </c>
      <c r="E50" s="32">
        <f t="shared" ref="E50" si="30">IFERROR(IF(D50/D38*100-100=-100,"",D50/D38*100-100),"")</f>
        <v>2.3386842320806949</v>
      </c>
      <c r="G50" s="36" t="s">
        <v>6</v>
      </c>
    </row>
    <row r="51" spans="1:7" ht="13.5" customHeight="1" x14ac:dyDescent="0.25">
      <c r="A51" s="43">
        <v>42552</v>
      </c>
      <c r="B51" s="31">
        <v>109.33319033038003</v>
      </c>
      <c r="C51" s="31">
        <f t="shared" si="0"/>
        <v>0.57929913063819072</v>
      </c>
      <c r="D51" s="32">
        <v>111.522189452158</v>
      </c>
      <c r="E51" s="32">
        <f t="shared" ref="E51" si="31">IFERROR(IF(D51/D39*100-100=-100,"",D51/D39*100-100),"")</f>
        <v>2.1712096813697741</v>
      </c>
      <c r="G51" s="36" t="s">
        <v>6</v>
      </c>
    </row>
    <row r="52" spans="1:7" ht="13.5" customHeight="1" x14ac:dyDescent="0.25">
      <c r="A52" s="43">
        <v>42583</v>
      </c>
      <c r="B52" s="31">
        <v>110.39504254411933</v>
      </c>
      <c r="C52" s="31">
        <f t="shared" si="0"/>
        <v>2.6814571567554992</v>
      </c>
      <c r="D52" s="32">
        <v>111.968358039688</v>
      </c>
      <c r="E52" s="32">
        <f t="shared" ref="E52" si="32">IFERROR(IF(D52/D40*100-100=-100,"",D52/D40*100-100),"")</f>
        <v>2.1253202914417244</v>
      </c>
      <c r="G52" s="36" t="s">
        <v>5</v>
      </c>
    </row>
    <row r="53" spans="1:7" ht="13.5" customHeight="1" x14ac:dyDescent="0.25">
      <c r="A53" s="43">
        <v>42614</v>
      </c>
      <c r="B53" s="31">
        <v>109.77896033452333</v>
      </c>
      <c r="C53" s="31">
        <f t="shared" si="0"/>
        <v>2.9486661894011519</v>
      </c>
      <c r="D53" s="32">
        <v>112.423784276653</v>
      </c>
      <c r="E53" s="32">
        <f t="shared" ref="E53" si="33">IFERROR(IF(D53/D41*100-100=-100,"",D53/D41*100-100),"")</f>
        <v>2.2819792284140448</v>
      </c>
      <c r="G53" s="36" t="s">
        <v>7</v>
      </c>
    </row>
    <row r="54" spans="1:7" ht="13.5" customHeight="1" x14ac:dyDescent="0.25">
      <c r="A54" s="43">
        <v>42644</v>
      </c>
      <c r="B54" s="31">
        <v>110.37985082518463</v>
      </c>
      <c r="C54" s="31">
        <f t="shared" si="0"/>
        <v>1.8255481095025488</v>
      </c>
      <c r="D54" s="32">
        <v>112.84033471936399</v>
      </c>
      <c r="E54" s="32">
        <f t="shared" ref="E54" si="34">IFERROR(IF(D54/D42*100-100=-100,"",D54/D42*100-100),"")</f>
        <v>2.6480631751560253</v>
      </c>
      <c r="G54" s="36" t="s">
        <v>8</v>
      </c>
    </row>
    <row r="55" spans="1:7" ht="13.5" customHeight="1" x14ac:dyDescent="0.25">
      <c r="A55" s="43">
        <v>42675</v>
      </c>
      <c r="B55" s="31">
        <v>114.9939260010613</v>
      </c>
      <c r="C55" s="31">
        <f t="shared" si="0"/>
        <v>3.1747583583851906</v>
      </c>
      <c r="D55" s="32">
        <v>113.198795697097</v>
      </c>
      <c r="E55" s="32">
        <f t="shared" ref="E55" si="35">IFERROR(IF(D55/D43*100-100=-100,"",D55/D43*100-100),"")</f>
        <v>3.1534382002477344</v>
      </c>
      <c r="G55" s="36" t="s">
        <v>9</v>
      </c>
    </row>
    <row r="56" spans="1:7" ht="13.5" customHeight="1" x14ac:dyDescent="0.25">
      <c r="A56" s="44">
        <v>42705</v>
      </c>
      <c r="B56" s="33">
        <v>120.64478183706149</v>
      </c>
      <c r="C56" s="33">
        <f t="shared" si="0"/>
        <v>4.6193957481604002</v>
      </c>
      <c r="D56" s="34">
        <v>113.49058599727501</v>
      </c>
      <c r="E56" s="34">
        <f t="shared" ref="E56" si="36">IFERROR(IF(D56/D44*100-100=-100,"",D56/D44*100-100),"")</f>
        <v>3.6752118239340064</v>
      </c>
      <c r="G56" s="36" t="s">
        <v>10</v>
      </c>
    </row>
    <row r="57" spans="1:7" ht="13.5" customHeight="1" x14ac:dyDescent="0.25">
      <c r="A57" s="45">
        <v>42736</v>
      </c>
      <c r="B57" s="35">
        <v>115.38739605227913</v>
      </c>
      <c r="C57" s="35">
        <f t="shared" si="0"/>
        <v>5.13614425298816</v>
      </c>
      <c r="D57" s="27">
        <v>113.789598882433</v>
      </c>
      <c r="E57" s="27">
        <f t="shared" ref="E57" si="37">IFERROR(IF(D57/D45*100-100=-100,"",D57/D45*100-100),"")</f>
        <v>4.0686262111513543</v>
      </c>
      <c r="G57" s="36">
        <f>+G45+1</f>
        <v>2017</v>
      </c>
    </row>
    <row r="58" spans="1:7" ht="13.5" customHeight="1" x14ac:dyDescent="0.25">
      <c r="A58" s="40">
        <v>42767</v>
      </c>
      <c r="B58" s="27">
        <v>114.26484341084812</v>
      </c>
      <c r="C58" s="27">
        <f t="shared" si="0"/>
        <v>4.3993342230296975</v>
      </c>
      <c r="D58" s="27">
        <v>114.063508269484</v>
      </c>
      <c r="E58" s="27">
        <f t="shared" ref="E58" si="38">IFERROR(IF(D58/D46*100-100=-100,"",D58/D46*100-100),"")</f>
        <v>4.1918677917123262</v>
      </c>
      <c r="G58" s="36" t="s">
        <v>3</v>
      </c>
    </row>
    <row r="59" spans="1:7" ht="13.5" customHeight="1" x14ac:dyDescent="0.25">
      <c r="A59" s="40">
        <v>42795</v>
      </c>
      <c r="B59" s="27">
        <v>118.05988146001314</v>
      </c>
      <c r="C59" s="27">
        <f t="shared" si="0"/>
        <v>4.5189032819884716</v>
      </c>
      <c r="D59" s="27">
        <v>114.34691441183401</v>
      </c>
      <c r="E59" s="27">
        <f t="shared" ref="E59" si="39">IFERROR(IF(D59/D47*100-100=-100,"",D59/D47*100-100),"")</f>
        <v>4.0574585501935303</v>
      </c>
      <c r="G59" s="36" t="s">
        <v>4</v>
      </c>
    </row>
    <row r="60" spans="1:7" ht="13.5" customHeight="1" x14ac:dyDescent="0.25">
      <c r="A60" s="40">
        <v>42826</v>
      </c>
      <c r="B60" s="27">
        <v>114.66639244787817</v>
      </c>
      <c r="C60" s="27">
        <f t="shared" si="0"/>
        <v>2.0834307934401721</v>
      </c>
      <c r="D60" s="27">
        <v>114.702660280587</v>
      </c>
      <c r="E60" s="27">
        <f t="shared" ref="E60" si="40">IFERROR(IF(D60/D48*100-100=-100,"",D60/D48*100-100),"")</f>
        <v>3.9177995985089353</v>
      </c>
      <c r="G60" s="36" t="s">
        <v>5</v>
      </c>
    </row>
    <row r="61" spans="1:7" ht="13.5" customHeight="1" x14ac:dyDescent="0.25">
      <c r="A61" s="40">
        <v>42856</v>
      </c>
      <c r="B61" s="27">
        <v>113.71935281058799</v>
      </c>
      <c r="C61" s="27">
        <f t="shared" si="0"/>
        <v>2.304120985329746</v>
      </c>
      <c r="D61" s="27">
        <v>115.14441515836999</v>
      </c>
      <c r="E61" s="27">
        <f t="shared" ref="E61" si="41">IFERROR(IF(D61/D49*100-100=-100,"",D61/D49*100-100),"")</f>
        <v>3.9317667355442723</v>
      </c>
      <c r="G61" s="36" t="s">
        <v>4</v>
      </c>
    </row>
    <row r="62" spans="1:7" ht="13.5" customHeight="1" x14ac:dyDescent="0.25">
      <c r="A62" s="40">
        <v>42887</v>
      </c>
      <c r="B62" s="27">
        <v>111.56023936472364</v>
      </c>
      <c r="C62" s="27">
        <f t="shared" si="0"/>
        <v>2.9293265148864265</v>
      </c>
      <c r="D62" s="27">
        <v>115.528581773605</v>
      </c>
      <c r="E62" s="27">
        <f t="shared" ref="E62" si="42">IFERROR(IF(D62/D50*100-100=-100,"",D62/D50*100-100),"")</f>
        <v>3.9435501443795999</v>
      </c>
      <c r="G62" s="36" t="s">
        <v>6</v>
      </c>
    </row>
    <row r="63" spans="1:7" ht="13.5" customHeight="1" x14ac:dyDescent="0.25">
      <c r="A63" s="40">
        <v>42917</v>
      </c>
      <c r="B63" s="27">
        <v>113.76178522047506</v>
      </c>
      <c r="C63" s="27">
        <f t="shared" si="0"/>
        <v>4.050549404725885</v>
      </c>
      <c r="D63" s="27">
        <v>115.740181576683</v>
      </c>
      <c r="E63" s="27">
        <f t="shared" ref="E63" si="43">IFERROR(IF(D63/D51*100-100=-100,"",D63/D51*100-100),"")</f>
        <v>3.7821998879733911</v>
      </c>
      <c r="G63" s="36" t="s">
        <v>6</v>
      </c>
    </row>
    <row r="64" spans="1:7" ht="13.5" customHeight="1" x14ac:dyDescent="0.25">
      <c r="A64" s="40">
        <v>42948</v>
      </c>
      <c r="B64" s="27">
        <v>113.89292895134832</v>
      </c>
      <c r="C64" s="27">
        <f t="shared" si="0"/>
        <v>3.1685176495412435</v>
      </c>
      <c r="D64" s="27">
        <v>115.73539977380599</v>
      </c>
      <c r="E64" s="27">
        <f t="shared" ref="E64" si="44">IFERROR(IF(D64/D52*100-100=-100,"",D64/D52*100-100),"")</f>
        <v>3.3643806161583143</v>
      </c>
      <c r="G64" s="36" t="s">
        <v>5</v>
      </c>
    </row>
    <row r="65" spans="1:7" ht="13.5" customHeight="1" x14ac:dyDescent="0.25">
      <c r="A65" s="40">
        <v>42979</v>
      </c>
      <c r="B65" s="27">
        <v>112.03315770555795</v>
      </c>
      <c r="C65" s="27">
        <f t="shared" si="0"/>
        <v>2.0533965380666217</v>
      </c>
      <c r="D65" s="27">
        <v>115.580443897813</v>
      </c>
      <c r="E65" s="27">
        <f t="shared" ref="E65" si="45">IFERROR(IF(D65/D53*100-100=-100,"",D65/D53*100-100),"")</f>
        <v>2.8078218870413423</v>
      </c>
      <c r="G65" s="36" t="s">
        <v>7</v>
      </c>
    </row>
    <row r="66" spans="1:7" ht="13.5" customHeight="1" x14ac:dyDescent="0.25">
      <c r="A66" s="40">
        <v>43009</v>
      </c>
      <c r="B66" s="27">
        <v>113.70424892374382</v>
      </c>
      <c r="C66" s="27">
        <f t="shared" si="0"/>
        <v>3.0117798436095455</v>
      </c>
      <c r="D66" s="27">
        <v>115.378271637157</v>
      </c>
      <c r="E66" s="27">
        <f t="shared" ref="E66" si="46">IFERROR(IF(D66/D54*100-100=-100,"",D66/D54*100-100),"")</f>
        <v>2.2491398347097373</v>
      </c>
      <c r="G66" s="36" t="s">
        <v>8</v>
      </c>
    </row>
    <row r="67" spans="1:7" ht="13.5" customHeight="1" x14ac:dyDescent="0.25">
      <c r="A67" s="40">
        <v>43040</v>
      </c>
      <c r="B67" s="27">
        <v>117.0509030303897</v>
      </c>
      <c r="C67" s="27">
        <f t="shared" si="0"/>
        <v>1.788770155833646</v>
      </c>
      <c r="D67" s="27">
        <v>115.24328420485099</v>
      </c>
      <c r="E67" s="27">
        <f t="shared" ref="E67" si="47">IFERROR(IF(D67/D55*100-100=-100,"",D67/D55*100-100),"")</f>
        <v>1.8061044688361818</v>
      </c>
      <c r="G67" s="36" t="s">
        <v>9</v>
      </c>
    </row>
    <row r="68" spans="1:7" ht="13.5" customHeight="1" x14ac:dyDescent="0.25">
      <c r="A68" s="41">
        <v>43070</v>
      </c>
      <c r="B68" s="28">
        <v>122.70614056152689</v>
      </c>
      <c r="C68" s="28">
        <f t="shared" si="0"/>
        <v>1.7086182204294715</v>
      </c>
      <c r="D68" s="28">
        <v>115.345775925531</v>
      </c>
      <c r="E68" s="28">
        <f t="shared" ref="E68" si="48">IFERROR(IF(D68/D56*100-100=-100,"",D68/D56*100-100),"")</f>
        <v>1.634664154699621</v>
      </c>
      <c r="G68" s="36" t="s">
        <v>10</v>
      </c>
    </row>
    <row r="69" spans="1:7" ht="15" customHeight="1" x14ac:dyDescent="0.25">
      <c r="A69" s="42">
        <v>43101</v>
      </c>
      <c r="B69" s="29">
        <v>117.65035141228243</v>
      </c>
      <c r="C69" s="29">
        <f t="shared" si="0"/>
        <v>1.9611807159405998</v>
      </c>
      <c r="D69" s="30">
        <v>115.85231047628599</v>
      </c>
      <c r="E69" s="30">
        <f t="shared" ref="E69" si="49">IFERROR(IF(D69/D57*100-100=-100,"",D69/D57*100-100),"")</f>
        <v>1.8127417743902754</v>
      </c>
      <c r="G69" s="36">
        <f>+G57+1</f>
        <v>2018</v>
      </c>
    </row>
    <row r="70" spans="1:7" ht="15" customHeight="1" x14ac:dyDescent="0.25">
      <c r="A70" s="43">
        <v>43132</v>
      </c>
      <c r="B70" s="31">
        <v>117.42803388803375</v>
      </c>
      <c r="C70" s="31">
        <f t="shared" si="0"/>
        <v>2.7682972144040434</v>
      </c>
      <c r="D70" s="32">
        <v>116.866671023538</v>
      </c>
      <c r="E70" s="32">
        <f t="shared" ref="E70" si="50">IFERROR(IF(D70/D58*100-100=-100,"",D70/D58*100-100),"")</f>
        <v>2.4575456222434582</v>
      </c>
      <c r="G70" s="36" t="s">
        <v>3</v>
      </c>
    </row>
    <row r="71" spans="1:7" ht="15" customHeight="1" x14ac:dyDescent="0.25">
      <c r="A71" s="43">
        <v>43160</v>
      </c>
      <c r="B71" s="31">
        <v>121.53168630975215</v>
      </c>
      <c r="C71" s="31">
        <f t="shared" si="0"/>
        <v>2.9407151750486094</v>
      </c>
      <c r="D71" s="32">
        <v>118.26431589324601</v>
      </c>
      <c r="E71" s="32">
        <f t="shared" ref="E71" si="51">IFERROR(IF(D71/D59*100-100=-100,"",D71/D59*100-100),"")</f>
        <v>3.4258917274348164</v>
      </c>
      <c r="G71" s="36" t="s">
        <v>4</v>
      </c>
    </row>
    <row r="72" spans="1:7" ht="15" customHeight="1" x14ac:dyDescent="0.25">
      <c r="A72" s="43">
        <v>43191</v>
      </c>
      <c r="B72" s="31">
        <v>119.5722448844069</v>
      </c>
      <c r="C72" s="31">
        <f t="shared" si="0"/>
        <v>4.2783699144967073</v>
      </c>
      <c r="D72" s="32">
        <v>119.651754959982</v>
      </c>
      <c r="E72" s="32">
        <f t="shared" ref="E72" si="52">IFERROR(IF(D72/D60*100-100=-100,"",D72/D60*100-100),"")</f>
        <v>4.3147165613146825</v>
      </c>
      <c r="G72" s="36" t="s">
        <v>5</v>
      </c>
    </row>
    <row r="73" spans="1:7" ht="15" customHeight="1" x14ac:dyDescent="0.25">
      <c r="A73" s="43">
        <v>43221</v>
      </c>
      <c r="B73" s="31">
        <v>118.83904464511748</v>
      </c>
      <c r="C73" s="31">
        <f t="shared" si="0"/>
        <v>4.5020409525693452</v>
      </c>
      <c r="D73" s="32">
        <v>120.604759959332</v>
      </c>
      <c r="E73" s="32">
        <f t="shared" ref="E73" si="53">IFERROR(IF(D73/D61*100-100=-100,"",D73/D61*100-100),"")</f>
        <v>4.74217077176678</v>
      </c>
      <c r="G73" s="36" t="s">
        <v>4</v>
      </c>
    </row>
    <row r="74" spans="1:7" ht="15" customHeight="1" x14ac:dyDescent="0.25">
      <c r="A74" s="43">
        <v>43252</v>
      </c>
      <c r="B74" s="31">
        <v>116.1865480432448</v>
      </c>
      <c r="C74" s="31">
        <f t="shared" si="0"/>
        <v>4.1469153390719953</v>
      </c>
      <c r="D74" s="32">
        <v>120.865945715674</v>
      </c>
      <c r="E74" s="32">
        <f t="shared" ref="E74" si="54">IFERROR(IF(D74/D62*100-100=-100,"",D74/D62*100-100),"")</f>
        <v>4.6199510633033896</v>
      </c>
      <c r="G74" s="36" t="s">
        <v>6</v>
      </c>
    </row>
    <row r="75" spans="1:7" ht="15" customHeight="1" x14ac:dyDescent="0.25">
      <c r="A75" s="43">
        <v>43282</v>
      </c>
      <c r="B75" s="31">
        <v>118.10376136221701</v>
      </c>
      <c r="C75" s="31">
        <f t="shared" si="0"/>
        <v>3.8167264458157177</v>
      </c>
      <c r="D75" s="32">
        <v>120.546644717194</v>
      </c>
      <c r="E75" s="32">
        <f t="shared" ref="E75" si="55">IFERROR(IF(D75/D63*100-100=-100,"",D75/D63*100-100),"")</f>
        <v>4.1528042163356105</v>
      </c>
      <c r="G75" s="36" t="s">
        <v>6</v>
      </c>
    </row>
    <row r="76" spans="1:7" ht="15" customHeight="1" x14ac:dyDescent="0.25">
      <c r="A76" s="43">
        <v>43313</v>
      </c>
      <c r="B76" s="31">
        <v>117.6973075980226</v>
      </c>
      <c r="C76" s="31">
        <f t="shared" si="0"/>
        <v>3.3403115379528003</v>
      </c>
      <c r="D76" s="32">
        <v>119.951658753727</v>
      </c>
      <c r="E76" s="32">
        <f t="shared" ref="E76" si="56">IFERROR(IF(D76/D64*100-100=-100,"",D76/D64*100-100),"")</f>
        <v>3.6430158690956063</v>
      </c>
      <c r="G76" s="36" t="s">
        <v>5</v>
      </c>
    </row>
    <row r="77" spans="1:7" ht="15" customHeight="1" x14ac:dyDescent="0.25">
      <c r="A77" s="43">
        <v>43344</v>
      </c>
      <c r="B77" s="31">
        <v>115.10477212111898</v>
      </c>
      <c r="C77" s="31">
        <f t="shared" si="0"/>
        <v>2.7417011878159769</v>
      </c>
      <c r="D77" s="32">
        <v>119.30373802802001</v>
      </c>
      <c r="E77" s="32">
        <f t="shared" ref="E77" si="57">IFERROR(IF(D77/D65*100-100=-100,"",D77/D65*100-100),"")</f>
        <v>3.2213876367344909</v>
      </c>
      <c r="G77" s="36" t="s">
        <v>7</v>
      </c>
    </row>
    <row r="78" spans="1:7" ht="15" customHeight="1" x14ac:dyDescent="0.25">
      <c r="A78" s="43">
        <v>43374</v>
      </c>
      <c r="B78" s="31">
        <v>117.84849451845622</v>
      </c>
      <c r="C78" s="31">
        <f t="shared" si="0"/>
        <v>3.6447587789720615</v>
      </c>
      <c r="D78" s="32">
        <v>118.76201605222801</v>
      </c>
      <c r="E78" s="32">
        <f t="shared" ref="E78" si="58">IFERROR(IF(D78/D66*100-100=-100,"",D78/D66*100-100),"")</f>
        <v>2.9327397325834852</v>
      </c>
      <c r="G78" s="36" t="s">
        <v>8</v>
      </c>
    </row>
    <row r="79" spans="1:7" ht="15" customHeight="1" x14ac:dyDescent="0.25">
      <c r="A79" s="43">
        <v>43405</v>
      </c>
      <c r="B79" s="31">
        <v>121.21013576932606</v>
      </c>
      <c r="C79" s="31">
        <f t="shared" si="0"/>
        <v>3.5533538240678979</v>
      </c>
      <c r="D79" s="32">
        <v>118.44423968932</v>
      </c>
      <c r="E79" s="32">
        <f t="shared" ref="E79" si="59">IFERROR(IF(D79/D67*100-100=-100,"",D79/D67*100-100),"")</f>
        <v>2.7775635747929073</v>
      </c>
      <c r="G79" s="36" t="s">
        <v>9</v>
      </c>
    </row>
    <row r="80" spans="1:7" ht="15" customHeight="1" x14ac:dyDescent="0.25">
      <c r="A80" s="44">
        <v>43435</v>
      </c>
      <c r="B80" s="33">
        <v>125.50666368733789</v>
      </c>
      <c r="C80" s="33">
        <f t="shared" si="0"/>
        <v>2.2823007169773746</v>
      </c>
      <c r="D80" s="34">
        <v>118.568039515292</v>
      </c>
      <c r="E80" s="34">
        <f t="shared" ref="E80" si="60">IFERROR(IF(D80/D68*100-100=-100,"",D80/D68*100-100),"")</f>
        <v>2.7935687838636909</v>
      </c>
      <c r="G80" s="36" t="s">
        <v>10</v>
      </c>
    </row>
    <row r="81" spans="1:7" ht="15" customHeight="1" x14ac:dyDescent="0.25">
      <c r="A81" s="45">
        <v>43466</v>
      </c>
      <c r="B81" s="35">
        <v>121.86476032687123</v>
      </c>
      <c r="C81" s="35">
        <f t="shared" si="0"/>
        <v>3.5821473238275559</v>
      </c>
      <c r="D81" s="27">
        <v>119.398044731282</v>
      </c>
      <c r="E81" s="27">
        <f t="shared" ref="E81" si="61">IFERROR(IF(D81/D69*100-100=-100,"",D81/D69*100-100),"")</f>
        <v>3.0605641272228183</v>
      </c>
      <c r="G81" s="36">
        <f>IF(B81=0,"",IF(B81="","",IF(B81&gt;0,G69+1,"")))</f>
        <v>2019</v>
      </c>
    </row>
    <row r="82" spans="1:7" ht="15" customHeight="1" x14ac:dyDescent="0.25">
      <c r="A82" s="40">
        <v>43497</v>
      </c>
      <c r="B82" s="27">
        <v>122.35496678539526</v>
      </c>
      <c r="C82" s="27">
        <f t="shared" si="0"/>
        <v>4.1957041553291106</v>
      </c>
      <c r="D82" s="27">
        <v>121.006300399107</v>
      </c>
      <c r="E82" s="27">
        <f t="shared" ref="E82" si="62">IFERROR(IF(D82/D70*100-100=-100,"",D82/D70*100-100),"")</f>
        <v>3.5421813073936619</v>
      </c>
      <c r="G82" s="36" t="str">
        <f>IF(B82=0,"",IF(B82="","",IF(B82&gt;0,"f","")))</f>
        <v>f</v>
      </c>
    </row>
    <row r="83" spans="1:7" ht="15" customHeight="1" x14ac:dyDescent="0.25">
      <c r="A83" s="40">
        <v>43525</v>
      </c>
      <c r="B83" s="27">
        <v>125.82949504515597</v>
      </c>
      <c r="C83" s="27">
        <f t="shared" si="0"/>
        <v>3.5363688811573297</v>
      </c>
      <c r="D83" s="27">
        <v>123.026166495868</v>
      </c>
      <c r="E83" s="27">
        <f t="shared" ref="E83" si="63">IFERROR(IF(D83/D71*100-100=-100,"",D83/D71*100-100),"")</f>
        <v>4.0264475101013488</v>
      </c>
      <c r="G83" s="36" t="str">
        <f>IF(B83=0,"",IF(B83="","",IF(B83&gt;0,"m","")))</f>
        <v>m</v>
      </c>
    </row>
    <row r="84" spans="1:7" ht="15" customHeight="1" x14ac:dyDescent="0.25">
      <c r="A84" s="40">
        <v>43556</v>
      </c>
      <c r="B84" s="27">
        <v>123.95642357508936</v>
      </c>
      <c r="C84" s="27">
        <f t="shared" si="0"/>
        <v>3.6665521291506593</v>
      </c>
      <c r="D84" s="27">
        <v>124.856303899285</v>
      </c>
      <c r="E84" s="27">
        <f t="shared" ref="E84" si="64">IFERROR(IF(D84/D72*100-100=-100,"",D84/D72*100-100),"")</f>
        <v>4.3497472653398717</v>
      </c>
      <c r="G84" s="36" t="str">
        <f>IF(B84=0,"",IF(B84="","",IF(B84&gt;0,"a","")))</f>
        <v>a</v>
      </c>
    </row>
    <row r="85" spans="1:7" ht="15" customHeight="1" x14ac:dyDescent="0.25">
      <c r="A85" s="40">
        <v>43586</v>
      </c>
      <c r="B85" s="27">
        <v>123.78458374544677</v>
      </c>
      <c r="C85" s="27">
        <f t="shared" ref="C85:C148" si="65">IFERROR(IF(B85/B73*100-100=-100,"",B85/B73*100-100),"")</f>
        <v>4.1615439732773751</v>
      </c>
      <c r="D85" s="27">
        <v>125.849109797349</v>
      </c>
      <c r="E85" s="27">
        <f t="shared" ref="E85" si="66">IFERROR(IF(D85/D73*100-100=-100,"",D85/D73*100-100),"")</f>
        <v>4.3483771617185027</v>
      </c>
      <c r="G85" s="36" t="str">
        <f>IF(B85=0,"",IF(B85="","",IF(B85&gt;0,"m","")))</f>
        <v>m</v>
      </c>
    </row>
    <row r="86" spans="1:7" ht="15" customHeight="1" x14ac:dyDescent="0.25">
      <c r="A86" s="40">
        <v>43617</v>
      </c>
      <c r="B86" s="27">
        <v>120.04210248756061</v>
      </c>
      <c r="C86" s="27">
        <f t="shared" si="65"/>
        <v>3.3184172430019743</v>
      </c>
      <c r="D86" s="27">
        <v>125.86380554262701</v>
      </c>
      <c r="E86" s="27">
        <f t="shared" ref="E86" si="67">IFERROR(IF(D86/D74*100-100=-100,"",D86/D74*100-100),"")</f>
        <v>4.1350438267450613</v>
      </c>
      <c r="G86" s="36" t="str">
        <f>IF(B86=0,"",IF(B86="","",IF(B86&gt;0,"j","")))</f>
        <v>j</v>
      </c>
    </row>
    <row r="87" spans="1:7" ht="15" customHeight="1" x14ac:dyDescent="0.25">
      <c r="A87" s="40">
        <v>43647</v>
      </c>
      <c r="B87" s="27">
        <v>122.44647970232388</v>
      </c>
      <c r="C87" s="27">
        <f t="shared" si="65"/>
        <v>3.6770364381435883</v>
      </c>
      <c r="D87" s="27">
        <v>125.14352997213101</v>
      </c>
      <c r="E87" s="27">
        <f t="shared" ref="E87" si="68">IFERROR(IF(D87/D75*100-100=-100,"",D87/D75*100-100),"")</f>
        <v>3.8133664074362628</v>
      </c>
      <c r="G87" s="36" t="str">
        <f>IF(B87=0,"",IF(B87="","",IF(B87&gt;0,"j","")))</f>
        <v>j</v>
      </c>
    </row>
    <row r="88" spans="1:7" ht="15" customHeight="1" x14ac:dyDescent="0.25">
      <c r="A88" s="40">
        <v>43678</v>
      </c>
      <c r="B88" s="27">
        <v>121.56842174007068</v>
      </c>
      <c r="C88" s="27">
        <f t="shared" si="65"/>
        <v>3.2890422228427383</v>
      </c>
      <c r="D88" s="27">
        <v>124.256063023347</v>
      </c>
      <c r="E88" s="27">
        <f t="shared" ref="E88" si="69">IFERROR(IF(D88/D76*100-100=-100,"",D88/D76*100-100),"")</f>
        <v>3.5884491422143441</v>
      </c>
      <c r="G88" s="36" t="str">
        <f>IF(B88=0,"",IF(B88="","",IF(B88&gt;0,"a","")))</f>
        <v>a</v>
      </c>
    </row>
    <row r="89" spans="1:7" ht="15" customHeight="1" x14ac:dyDescent="0.25">
      <c r="A89" s="40">
        <v>43709</v>
      </c>
      <c r="B89" s="27">
        <v>120.37749976236651</v>
      </c>
      <c r="C89" s="27">
        <f t="shared" si="65"/>
        <v>4.580807158628744</v>
      </c>
      <c r="D89" s="27">
        <v>123.676039248726</v>
      </c>
      <c r="E89" s="27">
        <f t="shared" ref="E89" si="70">IFERROR(IF(D89/D77*100-100=-100,"",D89/D77*100-100),"")</f>
        <v>3.6648484724586723</v>
      </c>
      <c r="G89" s="36" t="str">
        <f>IF(B89=0,"",IF(B89="","",IF(B89&gt;0,"s","")))</f>
        <v>s</v>
      </c>
    </row>
    <row r="90" spans="1:7" ht="15" customHeight="1" x14ac:dyDescent="0.25">
      <c r="A90" s="40">
        <v>43739</v>
      </c>
      <c r="B90" s="27">
        <v>122.40131821103257</v>
      </c>
      <c r="C90" s="27">
        <f t="shared" si="65"/>
        <v>3.8632854082521533</v>
      </c>
      <c r="D90" s="27">
        <v>123.514860464932</v>
      </c>
      <c r="E90" s="27">
        <f t="shared" ref="E90" si="71">IFERROR(IF(D90/D78*100-100=-100,"",D90/D78*100-100),"")</f>
        <v>4.0019903422773098</v>
      </c>
      <c r="G90" s="36" t="str">
        <f>IF(B90=0,"",IF(B90="","",IF(B90&gt;0,"o","")))</f>
        <v>o</v>
      </c>
    </row>
    <row r="91" spans="1:7" ht="15" customHeight="1" x14ac:dyDescent="0.25">
      <c r="A91" s="40">
        <v>43770</v>
      </c>
      <c r="B91" s="27">
        <v>126.79769694326269</v>
      </c>
      <c r="C91" s="27">
        <f t="shared" si="65"/>
        <v>4.6098134767955941</v>
      </c>
      <c r="D91" s="27">
        <v>123.54814050386901</v>
      </c>
      <c r="E91" s="27">
        <f t="shared" ref="E91" si="72">IFERROR(IF(D91/D79*100-100=-100,"",D91/D79*100-100),"")</f>
        <v>4.3091169548950461</v>
      </c>
      <c r="G91" s="36" t="str">
        <f>IF(B91=0,"",IF(B91="","",IF(B91&gt;0,"n","")))</f>
        <v>n</v>
      </c>
    </row>
    <row r="92" spans="1:7" ht="15" customHeight="1" x14ac:dyDescent="0.25">
      <c r="A92" s="41">
        <v>43800</v>
      </c>
      <c r="B92" s="28">
        <v>130.42292626588093</v>
      </c>
      <c r="C92" s="28">
        <f t="shared" si="65"/>
        <v>3.9171327116067829</v>
      </c>
      <c r="D92" s="28">
        <v>123.267715311744</v>
      </c>
      <c r="E92" s="28">
        <f t="shared" ref="E92:E149" si="73">IFERROR(IF(D92/D80*100-100=-100,"",D92/D80*100-100),"")</f>
        <v>3.963695288936492</v>
      </c>
      <c r="G92" s="36" t="str">
        <f>IF(B92=0,"",IF(B92="","",IF(B92&gt;0,"d","")))</f>
        <v>d</v>
      </c>
    </row>
    <row r="93" spans="1:7" ht="15" customHeight="1" x14ac:dyDescent="0.25">
      <c r="A93" s="42">
        <v>43831</v>
      </c>
      <c r="B93" s="29">
        <v>127.4698767059125</v>
      </c>
      <c r="C93" s="29">
        <f t="shared" si="65"/>
        <v>4.599456285809751</v>
      </c>
      <c r="D93" s="30">
        <v>122.26144988992</v>
      </c>
      <c r="E93" s="30">
        <f t="shared" si="73"/>
        <v>2.3982010468281914</v>
      </c>
      <c r="G93" s="36">
        <f>IF(B93=0,"",IF(B93="","",IF(B93&gt;0,G81+1,"")))</f>
        <v>2020</v>
      </c>
    </row>
    <row r="94" spans="1:7" ht="15" customHeight="1" x14ac:dyDescent="0.25">
      <c r="A94" s="43">
        <v>43862</v>
      </c>
      <c r="B94" s="31">
        <v>125.6536215352173</v>
      </c>
      <c r="C94" s="31">
        <f t="shared" si="65"/>
        <v>2.6959712682589583</v>
      </c>
      <c r="D94" s="32">
        <v>120.57220602004401</v>
      </c>
      <c r="E94" s="32">
        <f t="shared" si="73"/>
        <v>-0.35873700595031721</v>
      </c>
      <c r="G94" s="36" t="str">
        <f>IF(B94=0,"",IF(B94="","",IF(B94&gt;0,"f","")))</f>
        <v>f</v>
      </c>
    </row>
    <row r="95" spans="1:7" ht="15" customHeight="1" x14ac:dyDescent="0.25">
      <c r="A95" s="43">
        <v>43891</v>
      </c>
      <c r="B95" s="31">
        <v>121.18147842751625</v>
      </c>
      <c r="C95" s="31">
        <f t="shared" si="65"/>
        <v>-3.6939007153860786</v>
      </c>
      <c r="D95" s="32">
        <v>118.590503169562</v>
      </c>
      <c r="E95" s="32">
        <f t="shared" si="73"/>
        <v>-3.6054633356839361</v>
      </c>
      <c r="G95" s="36" t="str">
        <f>IF(B95=0,"",IF(B95="","",IF(B95&gt;0,"m","")))</f>
        <v>m</v>
      </c>
    </row>
    <row r="96" spans="1:7" ht="15" customHeight="1" x14ac:dyDescent="0.25">
      <c r="A96" s="43">
        <v>43922</v>
      </c>
      <c r="B96" s="31">
        <v>112.6196925183197</v>
      </c>
      <c r="C96" s="31">
        <f t="shared" si="65"/>
        <v>-9.1457390668440723</v>
      </c>
      <c r="D96" s="32">
        <v>117.10587761238899</v>
      </c>
      <c r="E96" s="32">
        <f t="shared" si="73"/>
        <v>-6.2074769513823469</v>
      </c>
      <c r="G96" s="36" t="str">
        <f>IF(B96=0,"",IF(B96="","",IF(B96&gt;0,"a","")))</f>
        <v>a</v>
      </c>
    </row>
    <row r="97" spans="1:7" ht="15" customHeight="1" x14ac:dyDescent="0.25">
      <c r="A97" s="43">
        <v>43952</v>
      </c>
      <c r="B97" s="31">
        <v>111.27180984355067</v>
      </c>
      <c r="C97" s="31">
        <f t="shared" si="65"/>
        <v>-10.108507475880543</v>
      </c>
      <c r="D97" s="32">
        <v>116.81713066935799</v>
      </c>
      <c r="E97" s="32">
        <f t="shared" si="73"/>
        <v>-7.1768319557722293</v>
      </c>
      <c r="G97" s="36" t="str">
        <f>IF(B97=0,"",IF(B97="","",IF(B97&gt;0,"m","")))</f>
        <v>m</v>
      </c>
    </row>
    <row r="98" spans="1:7" ht="15" customHeight="1" x14ac:dyDescent="0.25">
      <c r="A98" s="43">
        <v>43983</v>
      </c>
      <c r="B98" s="31">
        <v>111.19260961532267</v>
      </c>
      <c r="C98" s="31">
        <f t="shared" si="65"/>
        <v>-7.371990900571717</v>
      </c>
      <c r="D98" s="32">
        <v>117.93924897068101</v>
      </c>
      <c r="E98" s="32">
        <f t="shared" si="73"/>
        <v>-6.2961361590661085</v>
      </c>
      <c r="G98" s="36" t="str">
        <f>IF(B98=0,"",IF(B98="","",IF(B98&gt;0,"j","")))</f>
        <v>j</v>
      </c>
    </row>
    <row r="99" spans="1:7" ht="15" customHeight="1" x14ac:dyDescent="0.25">
      <c r="A99" s="43">
        <v>44013</v>
      </c>
      <c r="B99" s="31">
        <v>117.4937295802084</v>
      </c>
      <c r="C99" s="31">
        <f t="shared" si="65"/>
        <v>-4.0448285113267275</v>
      </c>
      <c r="D99" s="32">
        <v>120.06516506097201</v>
      </c>
      <c r="E99" s="32">
        <f t="shared" si="73"/>
        <v>-4.0580323347838601</v>
      </c>
      <c r="G99" s="36" t="str">
        <f>IF(B99=0,"",IF(B99="","",IF(B99&gt;0,"j","")))</f>
        <v>j</v>
      </c>
    </row>
    <row r="100" spans="1:7" ht="15" customHeight="1" x14ac:dyDescent="0.25">
      <c r="A100" s="43">
        <v>44044</v>
      </c>
      <c r="B100" s="31">
        <v>120.25096056902741</v>
      </c>
      <c r="C100" s="31">
        <f t="shared" si="65"/>
        <v>-1.0837198938554735</v>
      </c>
      <c r="D100" s="32">
        <v>122.39452068671601</v>
      </c>
      <c r="E100" s="32">
        <f t="shared" si="73"/>
        <v>-1.4981501033725948</v>
      </c>
      <c r="G100" s="36" t="str">
        <f>IF(B100=0,"",IF(B100="","",IF(B100&gt;0,"a","")))</f>
        <v>a</v>
      </c>
    </row>
    <row r="101" spans="1:7" ht="15" customHeight="1" x14ac:dyDescent="0.25">
      <c r="A101" s="43">
        <v>44075</v>
      </c>
      <c r="B101" s="31">
        <v>121.37429887434371</v>
      </c>
      <c r="C101" s="31">
        <f t="shared" si="65"/>
        <v>0.82806098643428072</v>
      </c>
      <c r="D101" s="32">
        <v>124.275356136719</v>
      </c>
      <c r="E101" s="32">
        <f t="shared" si="73"/>
        <v>0.4845860941485256</v>
      </c>
      <c r="G101" s="36" t="str">
        <f>IF(B101=0,"",IF(B101="","",IF(B101&gt;0,"s","")))</f>
        <v>s</v>
      </c>
    </row>
    <row r="102" spans="1:7" ht="15" customHeight="1" x14ac:dyDescent="0.25">
      <c r="A102" s="43">
        <v>44105</v>
      </c>
      <c r="B102" s="31">
        <v>125.7523104961431</v>
      </c>
      <c r="C102" s="31">
        <f t="shared" si="65"/>
        <v>2.7377093107225079</v>
      </c>
      <c r="D102" s="32">
        <v>125.434055667002</v>
      </c>
      <c r="E102" s="32">
        <f t="shared" si="73"/>
        <v>1.5538172450228416</v>
      </c>
      <c r="G102" s="36" t="str">
        <f>IF(B102=0,"",IF(B102="","",IF(B102&gt;0,"o","")))</f>
        <v>o</v>
      </c>
    </row>
    <row r="103" spans="1:7" ht="15" customHeight="1" x14ac:dyDescent="0.25">
      <c r="A103" s="43">
        <v>44136</v>
      </c>
      <c r="B103" s="31">
        <v>128.81954022289716</v>
      </c>
      <c r="C103" s="31">
        <f t="shared" si="65"/>
        <v>1.5945425890023586</v>
      </c>
      <c r="D103" s="32">
        <v>126.030128276418</v>
      </c>
      <c r="E103" s="32">
        <f t="shared" si="73"/>
        <v>2.0089236166781888</v>
      </c>
      <c r="G103" s="36" t="str">
        <f>IF(B103=0,"",IF(B103="","",IF(B103&gt;0,"n","")))</f>
        <v>n</v>
      </c>
    </row>
    <row r="104" spans="1:7" ht="15" customHeight="1" x14ac:dyDescent="0.25">
      <c r="A104" s="44">
        <v>44166</v>
      </c>
      <c r="B104" s="33">
        <v>136.25263235995334</v>
      </c>
      <c r="C104" s="33">
        <f t="shared" si="65"/>
        <v>4.4698476418079593</v>
      </c>
      <c r="D104" s="34">
        <v>126.302766901022</v>
      </c>
      <c r="E104" s="34">
        <f t="shared" si="73"/>
        <v>2.4621626040544129</v>
      </c>
      <c r="G104" s="36" t="str">
        <f>IF(B104=0,"",IF(B104="","",IF(B104&gt;0,"d","")))</f>
        <v>d</v>
      </c>
    </row>
    <row r="105" spans="1:7" ht="15" customHeight="1" x14ac:dyDescent="0.25">
      <c r="A105" s="45">
        <v>44197</v>
      </c>
      <c r="B105" s="35">
        <v>130.02917609739404</v>
      </c>
      <c r="C105" s="35">
        <f t="shared" si="65"/>
        <v>2.0077679979138452</v>
      </c>
      <c r="D105" s="27">
        <v>126.28798423164299</v>
      </c>
      <c r="E105" s="27">
        <f t="shared" si="73"/>
        <v>3.2933801663143498</v>
      </c>
      <c r="G105" s="36">
        <f>IF(B105=0,"",IF(B105="","",IF(B105&gt;0,G93+1,"")))</f>
        <v>2021</v>
      </c>
    </row>
    <row r="106" spans="1:7" ht="15" customHeight="1" x14ac:dyDescent="0.25">
      <c r="A106" s="40">
        <v>44228</v>
      </c>
      <c r="B106" s="27">
        <v>129.18002090175688</v>
      </c>
      <c r="C106" s="27">
        <f t="shared" si="65"/>
        <v>2.8064446718324234</v>
      </c>
      <c r="D106" s="27">
        <v>125.977163835662</v>
      </c>
      <c r="E106" s="27">
        <f t="shared" si="73"/>
        <v>4.4827560132054458</v>
      </c>
      <c r="G106" s="36" t="str">
        <f>IF(B106=0,"",IF(B106="","",IF(B106&gt;0,"f","")))</f>
        <v>f</v>
      </c>
    </row>
    <row r="107" spans="1:7" ht="15" customHeight="1" x14ac:dyDescent="0.25">
      <c r="A107" s="40">
        <v>44256</v>
      </c>
      <c r="B107" s="27">
        <v>129.53887482944853</v>
      </c>
      <c r="C107" s="27">
        <f t="shared" si="65"/>
        <v>6.8965955114429249</v>
      </c>
      <c r="D107" s="27">
        <v>125.496813980376</v>
      </c>
      <c r="E107" s="27">
        <f t="shared" si="73"/>
        <v>5.8236626257831716</v>
      </c>
      <c r="G107" s="36" t="str">
        <f>IF(B107=0,"",IF(B107="","",IF(B107&gt;0,"m","")))</f>
        <v>m</v>
      </c>
    </row>
    <row r="108" spans="1:7" ht="15" hidden="1" customHeight="1" x14ac:dyDescent="0.25">
      <c r="A108" s="40">
        <v>44287</v>
      </c>
      <c r="B108" s="27"/>
      <c r="C108" s="27" t="str">
        <f t="shared" si="65"/>
        <v/>
      </c>
      <c r="D108" s="27"/>
      <c r="E108" s="27" t="str">
        <f t="shared" si="73"/>
        <v/>
      </c>
      <c r="G108" s="36" t="str">
        <f>IF(B108=0,"",IF(B108="","",IF(B108&gt;0,"a","")))</f>
        <v/>
      </c>
    </row>
    <row r="109" spans="1:7" ht="15" hidden="1" customHeight="1" x14ac:dyDescent="0.25">
      <c r="A109" s="40">
        <v>44317</v>
      </c>
      <c r="B109" s="27"/>
      <c r="C109" s="27" t="str">
        <f t="shared" si="65"/>
        <v/>
      </c>
      <c r="D109" s="27"/>
      <c r="E109" s="27" t="str">
        <f t="shared" si="73"/>
        <v/>
      </c>
      <c r="G109" s="36" t="str">
        <f>IF(B109=0,"",IF(B109="","",IF(B109&gt;0,"m","")))</f>
        <v/>
      </c>
    </row>
    <row r="110" spans="1:7" ht="15" hidden="1" customHeight="1" x14ac:dyDescent="0.25">
      <c r="A110" s="40">
        <v>44348</v>
      </c>
      <c r="B110" s="27"/>
      <c r="C110" s="27" t="str">
        <f t="shared" si="65"/>
        <v/>
      </c>
      <c r="D110" s="27"/>
      <c r="E110" s="27" t="str">
        <f t="shared" si="73"/>
        <v/>
      </c>
      <c r="G110" s="36" t="str">
        <f>IF(B110=0,"",IF(B110="","",IF(B110&gt;0,"j","")))</f>
        <v/>
      </c>
    </row>
    <row r="111" spans="1:7" ht="15" hidden="1" customHeight="1" x14ac:dyDescent="0.25">
      <c r="A111" s="40">
        <v>44378</v>
      </c>
      <c r="B111" s="27"/>
      <c r="C111" s="27" t="str">
        <f t="shared" si="65"/>
        <v/>
      </c>
      <c r="D111" s="27"/>
      <c r="E111" s="27" t="str">
        <f t="shared" si="73"/>
        <v/>
      </c>
      <c r="G111" s="36" t="str">
        <f>IF(B111=0,"",IF(B111="","",IF(B111&gt;0,"j","")))</f>
        <v/>
      </c>
    </row>
    <row r="112" spans="1:7" ht="15" hidden="1" customHeight="1" x14ac:dyDescent="0.25">
      <c r="A112" s="40">
        <v>44409</v>
      </c>
      <c r="B112" s="27"/>
      <c r="C112" s="27" t="str">
        <f t="shared" si="65"/>
        <v/>
      </c>
      <c r="D112" s="27"/>
      <c r="E112" s="27" t="str">
        <f t="shared" si="73"/>
        <v/>
      </c>
      <c r="G112" s="36" t="str">
        <f>IF(B112=0,"",IF(B112="","",IF(B112&gt;0,"a","")))</f>
        <v/>
      </c>
    </row>
    <row r="113" spans="1:7" ht="15" hidden="1" customHeight="1" x14ac:dyDescent="0.25">
      <c r="A113" s="40">
        <v>44440</v>
      </c>
      <c r="B113" s="27"/>
      <c r="C113" s="27" t="str">
        <f t="shared" si="65"/>
        <v/>
      </c>
      <c r="D113" s="27"/>
      <c r="E113" s="27" t="str">
        <f t="shared" si="73"/>
        <v/>
      </c>
      <c r="G113" s="36" t="str">
        <f>IF(B113=0,"",IF(B113="","",IF(B113&gt;0,"s","")))</f>
        <v/>
      </c>
    </row>
    <row r="114" spans="1:7" ht="15" hidden="1" customHeight="1" x14ac:dyDescent="0.25">
      <c r="A114" s="40">
        <v>44470</v>
      </c>
      <c r="B114" s="27"/>
      <c r="C114" s="27" t="str">
        <f t="shared" si="65"/>
        <v/>
      </c>
      <c r="D114" s="27"/>
      <c r="E114" s="27" t="str">
        <f t="shared" si="73"/>
        <v/>
      </c>
      <c r="G114" s="36" t="str">
        <f>IF(B114=0,"",IF(B114="","",IF(B114&gt;0,"o","")))</f>
        <v/>
      </c>
    </row>
    <row r="115" spans="1:7" ht="15" hidden="1" customHeight="1" x14ac:dyDescent="0.25">
      <c r="A115" s="40">
        <v>44501</v>
      </c>
      <c r="B115" s="27"/>
      <c r="C115" s="27" t="str">
        <f t="shared" si="65"/>
        <v/>
      </c>
      <c r="D115" s="27"/>
      <c r="E115" s="27" t="str">
        <f t="shared" si="73"/>
        <v/>
      </c>
      <c r="G115" s="36" t="str">
        <f>IF(B115=0,"",IF(B115="","",IF(B115&gt;0,"n","")))</f>
        <v/>
      </c>
    </row>
    <row r="116" spans="1:7" ht="15" hidden="1" customHeight="1" x14ac:dyDescent="0.25">
      <c r="A116" s="41">
        <v>44531</v>
      </c>
      <c r="B116" s="28"/>
      <c r="C116" s="28" t="str">
        <f t="shared" si="65"/>
        <v/>
      </c>
      <c r="D116" s="28"/>
      <c r="E116" s="28" t="str">
        <f t="shared" si="73"/>
        <v/>
      </c>
      <c r="G116" s="36" t="str">
        <f>IF(B116=0,"",IF(B116="","",IF(B116&gt;0,"d","")))</f>
        <v/>
      </c>
    </row>
    <row r="117" spans="1:7" ht="15" hidden="1" customHeight="1" x14ac:dyDescent="0.25">
      <c r="A117" s="42">
        <v>44562</v>
      </c>
      <c r="B117" s="29"/>
      <c r="C117" s="29" t="str">
        <f t="shared" si="65"/>
        <v/>
      </c>
      <c r="D117" s="30"/>
      <c r="E117" s="30" t="str">
        <f t="shared" si="73"/>
        <v/>
      </c>
      <c r="G117" s="36" t="str">
        <f>IF(B117=0,"",IF(B117="","",IF(B117&gt;0,G105+1,"")))</f>
        <v/>
      </c>
    </row>
    <row r="118" spans="1:7" ht="15" hidden="1" customHeight="1" x14ac:dyDescent="0.25">
      <c r="A118" s="43">
        <v>44593</v>
      </c>
      <c r="B118" s="31"/>
      <c r="C118" s="31" t="str">
        <f t="shared" si="65"/>
        <v/>
      </c>
      <c r="D118" s="32"/>
      <c r="E118" s="32" t="str">
        <f t="shared" si="73"/>
        <v/>
      </c>
      <c r="G118" s="36" t="str">
        <f>IF(B118=0,"",IF(B118="","",IF(B118&gt;0,"f","")))</f>
        <v/>
      </c>
    </row>
    <row r="119" spans="1:7" ht="15" hidden="1" customHeight="1" x14ac:dyDescent="0.25">
      <c r="A119" s="43">
        <v>44621</v>
      </c>
      <c r="B119" s="31"/>
      <c r="C119" s="31" t="str">
        <f t="shared" si="65"/>
        <v/>
      </c>
      <c r="D119" s="32"/>
      <c r="E119" s="32" t="str">
        <f t="shared" si="73"/>
        <v/>
      </c>
      <c r="G119" s="36" t="str">
        <f>IF(B119=0,"",IF(B119="","",IF(B119&gt;0,"m","")))</f>
        <v/>
      </c>
    </row>
    <row r="120" spans="1:7" ht="15" hidden="1" customHeight="1" x14ac:dyDescent="0.25">
      <c r="A120" s="43">
        <v>44652</v>
      </c>
      <c r="B120" s="31"/>
      <c r="C120" s="31" t="str">
        <f t="shared" si="65"/>
        <v/>
      </c>
      <c r="D120" s="32"/>
      <c r="E120" s="32" t="str">
        <f t="shared" si="73"/>
        <v/>
      </c>
      <c r="G120" s="36" t="str">
        <f>IF(B120=0,"",IF(B120="","",IF(B120&gt;0,"a","")))</f>
        <v/>
      </c>
    </row>
    <row r="121" spans="1:7" ht="15" hidden="1" customHeight="1" x14ac:dyDescent="0.25">
      <c r="A121" s="43">
        <v>44682</v>
      </c>
      <c r="B121" s="31"/>
      <c r="C121" s="31" t="str">
        <f t="shared" si="65"/>
        <v/>
      </c>
      <c r="D121" s="32"/>
      <c r="E121" s="32" t="str">
        <f t="shared" si="73"/>
        <v/>
      </c>
      <c r="G121" s="36" t="str">
        <f>IF(B121=0,"",IF(B121="","",IF(B121&gt;0,"m","")))</f>
        <v/>
      </c>
    </row>
    <row r="122" spans="1:7" ht="15" hidden="1" customHeight="1" x14ac:dyDescent="0.25">
      <c r="A122" s="43">
        <v>44713</v>
      </c>
      <c r="B122" s="31"/>
      <c r="C122" s="31" t="str">
        <f t="shared" si="65"/>
        <v/>
      </c>
      <c r="D122" s="32"/>
      <c r="E122" s="32" t="str">
        <f t="shared" si="73"/>
        <v/>
      </c>
      <c r="G122" s="36" t="str">
        <f>IF(B122=0,"",IF(B122="","",IF(B122&gt;0,"j","")))</f>
        <v/>
      </c>
    </row>
    <row r="123" spans="1:7" ht="15" hidden="1" customHeight="1" x14ac:dyDescent="0.25">
      <c r="A123" s="43">
        <v>44743</v>
      </c>
      <c r="B123" s="31"/>
      <c r="C123" s="31" t="str">
        <f t="shared" si="65"/>
        <v/>
      </c>
      <c r="D123" s="32"/>
      <c r="E123" s="32" t="str">
        <f t="shared" si="73"/>
        <v/>
      </c>
      <c r="G123" s="36" t="str">
        <f>IF(B123=0,"",IF(B123="","",IF(B123&gt;0,"j","")))</f>
        <v/>
      </c>
    </row>
    <row r="124" spans="1:7" ht="15" hidden="1" customHeight="1" x14ac:dyDescent="0.25">
      <c r="A124" s="43">
        <v>44774</v>
      </c>
      <c r="B124" s="31"/>
      <c r="C124" s="31" t="str">
        <f t="shared" si="65"/>
        <v/>
      </c>
      <c r="D124" s="32"/>
      <c r="E124" s="32" t="str">
        <f t="shared" si="73"/>
        <v/>
      </c>
      <c r="G124" s="36" t="str">
        <f>IF(B124=0,"",IF(B124="","",IF(B124&gt;0,"a","")))</f>
        <v/>
      </c>
    </row>
    <row r="125" spans="1:7" ht="15" hidden="1" customHeight="1" x14ac:dyDescent="0.25">
      <c r="A125" s="43">
        <v>44805</v>
      </c>
      <c r="B125" s="31"/>
      <c r="C125" s="31" t="str">
        <f t="shared" si="65"/>
        <v/>
      </c>
      <c r="D125" s="32"/>
      <c r="E125" s="32" t="str">
        <f t="shared" si="73"/>
        <v/>
      </c>
      <c r="G125" s="36" t="str">
        <f>IF(B125=0,"",IF(B125="","",IF(B125&gt;0,"s","")))</f>
        <v/>
      </c>
    </row>
    <row r="126" spans="1:7" ht="15" hidden="1" customHeight="1" x14ac:dyDescent="0.25">
      <c r="A126" s="43">
        <v>44835</v>
      </c>
      <c r="B126" s="31"/>
      <c r="C126" s="31" t="str">
        <f t="shared" si="65"/>
        <v/>
      </c>
      <c r="D126" s="32"/>
      <c r="E126" s="32" t="str">
        <f t="shared" si="73"/>
        <v/>
      </c>
      <c r="G126" s="36" t="str">
        <f>IF(B126=0,"",IF(B126="","",IF(B126&gt;0,"o","")))</f>
        <v/>
      </c>
    </row>
    <row r="127" spans="1:7" ht="15" hidden="1" customHeight="1" x14ac:dyDescent="0.25">
      <c r="A127" s="43">
        <v>44866</v>
      </c>
      <c r="B127" s="31"/>
      <c r="C127" s="31" t="str">
        <f t="shared" si="65"/>
        <v/>
      </c>
      <c r="D127" s="32"/>
      <c r="E127" s="32" t="str">
        <f t="shared" si="73"/>
        <v/>
      </c>
      <c r="G127" s="36" t="str">
        <f>IF(B127=0,"",IF(B127="","",IF(B127&gt;0,"n","")))</f>
        <v/>
      </c>
    </row>
    <row r="128" spans="1:7" ht="15" hidden="1" customHeight="1" x14ac:dyDescent="0.25">
      <c r="A128" s="44">
        <v>44896</v>
      </c>
      <c r="B128" s="33"/>
      <c r="C128" s="33" t="str">
        <f t="shared" si="65"/>
        <v/>
      </c>
      <c r="D128" s="34"/>
      <c r="E128" s="34" t="str">
        <f t="shared" si="73"/>
        <v/>
      </c>
      <c r="G128" s="36" t="str">
        <f>IF(B128=0,"",IF(B128="","",IF(B128&gt;0,"d","")))</f>
        <v/>
      </c>
    </row>
    <row r="129" spans="1:7" ht="15" hidden="1" customHeight="1" x14ac:dyDescent="0.25">
      <c r="A129" s="45">
        <v>44927</v>
      </c>
      <c r="B129" s="35"/>
      <c r="C129" s="35" t="str">
        <f t="shared" si="65"/>
        <v/>
      </c>
      <c r="D129" s="27"/>
      <c r="E129" s="27" t="str">
        <f t="shared" si="73"/>
        <v/>
      </c>
      <c r="G129" s="36" t="str">
        <f>IF(B129=0,"",IF(B129="","",IF(B129&gt;0,G117+1,"")))</f>
        <v/>
      </c>
    </row>
    <row r="130" spans="1:7" ht="15" hidden="1" customHeight="1" x14ac:dyDescent="0.25">
      <c r="A130" s="40">
        <v>44958</v>
      </c>
      <c r="B130" s="27"/>
      <c r="C130" s="27" t="str">
        <f t="shared" si="65"/>
        <v/>
      </c>
      <c r="D130" s="27"/>
      <c r="E130" s="27" t="str">
        <f t="shared" si="73"/>
        <v/>
      </c>
      <c r="G130" s="36" t="str">
        <f>IF(B130=0,"",IF(B130="","",IF(B130&gt;0,"f","")))</f>
        <v/>
      </c>
    </row>
    <row r="131" spans="1:7" ht="15" hidden="1" customHeight="1" x14ac:dyDescent="0.25">
      <c r="A131" s="40">
        <v>44986</v>
      </c>
      <c r="B131" s="27"/>
      <c r="C131" s="27" t="str">
        <f t="shared" si="65"/>
        <v/>
      </c>
      <c r="D131" s="27"/>
      <c r="E131" s="27" t="str">
        <f t="shared" si="73"/>
        <v/>
      </c>
      <c r="G131" s="36" t="str">
        <f>IF(B131=0,"",IF(B131="","",IF(B131&gt;0,"m","")))</f>
        <v/>
      </c>
    </row>
    <row r="132" spans="1:7" ht="15" hidden="1" customHeight="1" x14ac:dyDescent="0.25">
      <c r="A132" s="40">
        <v>45017</v>
      </c>
      <c r="B132" s="27"/>
      <c r="C132" s="27" t="str">
        <f t="shared" si="65"/>
        <v/>
      </c>
      <c r="D132" s="27"/>
      <c r="E132" s="27" t="str">
        <f t="shared" si="73"/>
        <v/>
      </c>
      <c r="G132" s="36" t="str">
        <f>IF(B132=0,"",IF(B132="","",IF(B132&gt;0,"a","")))</f>
        <v/>
      </c>
    </row>
    <row r="133" spans="1:7" ht="15" hidden="1" customHeight="1" x14ac:dyDescent="0.25">
      <c r="A133" s="40">
        <v>45047</v>
      </c>
      <c r="B133" s="27"/>
      <c r="C133" s="27" t="str">
        <f t="shared" si="65"/>
        <v/>
      </c>
      <c r="D133" s="27"/>
      <c r="E133" s="27" t="str">
        <f t="shared" si="73"/>
        <v/>
      </c>
      <c r="G133" s="36" t="str">
        <f>IF(B133=0,"",IF(B133="","",IF(B133&gt;0,"m","")))</f>
        <v/>
      </c>
    </row>
    <row r="134" spans="1:7" ht="15" hidden="1" customHeight="1" x14ac:dyDescent="0.25">
      <c r="A134" s="40">
        <v>45078</v>
      </c>
      <c r="B134" s="27"/>
      <c r="C134" s="27" t="str">
        <f t="shared" si="65"/>
        <v/>
      </c>
      <c r="D134" s="27"/>
      <c r="E134" s="27" t="str">
        <f t="shared" si="73"/>
        <v/>
      </c>
      <c r="G134" s="36" t="str">
        <f>IF(B134=0,"",IF(B134="","",IF(B134&gt;0,"j","")))</f>
        <v/>
      </c>
    </row>
    <row r="135" spans="1:7" ht="15" hidden="1" customHeight="1" x14ac:dyDescent="0.25">
      <c r="A135" s="40">
        <v>45108</v>
      </c>
      <c r="B135" s="27"/>
      <c r="C135" s="27" t="str">
        <f t="shared" si="65"/>
        <v/>
      </c>
      <c r="D135" s="27"/>
      <c r="E135" s="27" t="str">
        <f t="shared" si="73"/>
        <v/>
      </c>
      <c r="G135" s="36" t="str">
        <f>IF(B135=0,"",IF(B135="","",IF(B135&gt;0,"j","")))</f>
        <v/>
      </c>
    </row>
    <row r="136" spans="1:7" ht="15" hidden="1" customHeight="1" x14ac:dyDescent="0.25">
      <c r="A136" s="40">
        <v>45139</v>
      </c>
      <c r="B136" s="27"/>
      <c r="C136" s="27" t="str">
        <f t="shared" si="65"/>
        <v/>
      </c>
      <c r="D136" s="27"/>
      <c r="E136" s="27" t="str">
        <f t="shared" si="73"/>
        <v/>
      </c>
      <c r="G136" s="36" t="str">
        <f>IF(B136=0,"",IF(B136="","",IF(B136&gt;0,"a","")))</f>
        <v/>
      </c>
    </row>
    <row r="137" spans="1:7" ht="15" hidden="1" customHeight="1" x14ac:dyDescent="0.25">
      <c r="A137" s="40">
        <v>45170</v>
      </c>
      <c r="B137" s="27"/>
      <c r="C137" s="27" t="str">
        <f t="shared" si="65"/>
        <v/>
      </c>
      <c r="D137" s="27"/>
      <c r="E137" s="27" t="str">
        <f t="shared" si="73"/>
        <v/>
      </c>
      <c r="G137" s="36" t="str">
        <f>IF(B137=0,"",IF(B137="","",IF(B137&gt;0,"s","")))</f>
        <v/>
      </c>
    </row>
    <row r="138" spans="1:7" ht="15" hidden="1" customHeight="1" x14ac:dyDescent="0.25">
      <c r="A138" s="40">
        <v>45200</v>
      </c>
      <c r="B138" s="27"/>
      <c r="C138" s="27" t="str">
        <f t="shared" si="65"/>
        <v/>
      </c>
      <c r="D138" s="27"/>
      <c r="E138" s="27" t="str">
        <f t="shared" si="73"/>
        <v/>
      </c>
      <c r="G138" s="36" t="str">
        <f>IF(B138=0,"",IF(B138="","",IF(B138&gt;0,"o","")))</f>
        <v/>
      </c>
    </row>
    <row r="139" spans="1:7" ht="15" hidden="1" customHeight="1" x14ac:dyDescent="0.25">
      <c r="A139" s="40">
        <v>45231</v>
      </c>
      <c r="B139" s="27"/>
      <c r="C139" s="27" t="str">
        <f t="shared" si="65"/>
        <v/>
      </c>
      <c r="D139" s="27"/>
      <c r="E139" s="27" t="str">
        <f t="shared" si="73"/>
        <v/>
      </c>
      <c r="G139" s="36" t="str">
        <f>IF(B139=0,"",IF(B139="","",IF(B139&gt;0,"n","")))</f>
        <v/>
      </c>
    </row>
    <row r="140" spans="1:7" ht="15" hidden="1" customHeight="1" x14ac:dyDescent="0.25">
      <c r="A140" s="41">
        <v>45261</v>
      </c>
      <c r="B140" s="28"/>
      <c r="C140" s="28" t="str">
        <f t="shared" si="65"/>
        <v/>
      </c>
      <c r="D140" s="28"/>
      <c r="E140" s="28" t="str">
        <f t="shared" si="73"/>
        <v/>
      </c>
      <c r="G140" s="36" t="str">
        <f>IF(B140=0,"",IF(B140="","",IF(B140&gt;0,"d","")))</f>
        <v/>
      </c>
    </row>
    <row r="141" spans="1:7" ht="15" hidden="1" customHeight="1" x14ac:dyDescent="0.25">
      <c r="A141" s="42">
        <v>45292</v>
      </c>
      <c r="B141" s="29"/>
      <c r="C141" s="29" t="str">
        <f t="shared" si="65"/>
        <v/>
      </c>
      <c r="D141" s="30"/>
      <c r="E141" s="30" t="str">
        <f t="shared" si="73"/>
        <v/>
      </c>
      <c r="G141" s="36" t="str">
        <f>IF(B141=0,"",IF(B141="","",IF(B141&gt;0,G129+1,"")))</f>
        <v/>
      </c>
    </row>
    <row r="142" spans="1:7" ht="15" hidden="1" customHeight="1" x14ac:dyDescent="0.25">
      <c r="A142" s="43">
        <v>45323</v>
      </c>
      <c r="B142" s="31"/>
      <c r="C142" s="31" t="str">
        <f t="shared" si="65"/>
        <v/>
      </c>
      <c r="D142" s="32"/>
      <c r="E142" s="32" t="str">
        <f t="shared" si="73"/>
        <v/>
      </c>
      <c r="G142" s="36" t="str">
        <f>IF(B142=0,"",IF(B142="","",IF(B142&gt;0,"f","")))</f>
        <v/>
      </c>
    </row>
    <row r="143" spans="1:7" ht="15" hidden="1" customHeight="1" x14ac:dyDescent="0.25">
      <c r="A143" s="43">
        <v>45352</v>
      </c>
      <c r="B143" s="31"/>
      <c r="C143" s="31" t="str">
        <f t="shared" si="65"/>
        <v/>
      </c>
      <c r="D143" s="32"/>
      <c r="E143" s="32" t="str">
        <f t="shared" si="73"/>
        <v/>
      </c>
      <c r="G143" s="36" t="str">
        <f>IF(B143=0,"",IF(B143="","",IF(B143&gt;0,"m","")))</f>
        <v/>
      </c>
    </row>
    <row r="144" spans="1:7" ht="15" hidden="1" customHeight="1" x14ac:dyDescent="0.25">
      <c r="A144" s="43">
        <v>45383</v>
      </c>
      <c r="B144" s="31"/>
      <c r="C144" s="31" t="str">
        <f t="shared" si="65"/>
        <v/>
      </c>
      <c r="D144" s="32"/>
      <c r="E144" s="32" t="str">
        <f t="shared" si="73"/>
        <v/>
      </c>
      <c r="G144" s="36" t="str">
        <f>IF(B144=0,"",IF(B144="","",IF(B144&gt;0,"a","")))</f>
        <v/>
      </c>
    </row>
    <row r="145" spans="1:7" ht="15" hidden="1" customHeight="1" x14ac:dyDescent="0.25">
      <c r="A145" s="43">
        <v>45413</v>
      </c>
      <c r="B145" s="31"/>
      <c r="C145" s="31" t="str">
        <f t="shared" si="65"/>
        <v/>
      </c>
      <c r="D145" s="32"/>
      <c r="E145" s="32" t="str">
        <f t="shared" si="73"/>
        <v/>
      </c>
      <c r="G145" s="36" t="str">
        <f>IF(B145=0,"",IF(B145="","",IF(B145&gt;0,"m","")))</f>
        <v/>
      </c>
    </row>
    <row r="146" spans="1:7" ht="15" hidden="1" customHeight="1" x14ac:dyDescent="0.25">
      <c r="A146" s="43">
        <v>45444</v>
      </c>
      <c r="B146" s="31"/>
      <c r="C146" s="31" t="str">
        <f t="shared" si="65"/>
        <v/>
      </c>
      <c r="D146" s="32"/>
      <c r="E146" s="32" t="str">
        <f t="shared" si="73"/>
        <v/>
      </c>
      <c r="G146" s="36" t="str">
        <f>IF(B146=0,"",IF(B146="","",IF(B146&gt;0,"j","")))</f>
        <v/>
      </c>
    </row>
    <row r="147" spans="1:7" ht="15" hidden="1" customHeight="1" x14ac:dyDescent="0.25">
      <c r="A147" s="43">
        <v>45474</v>
      </c>
      <c r="B147" s="31"/>
      <c r="C147" s="31" t="str">
        <f t="shared" si="65"/>
        <v/>
      </c>
      <c r="D147" s="32"/>
      <c r="E147" s="32" t="str">
        <f t="shared" si="73"/>
        <v/>
      </c>
      <c r="G147" s="36" t="str">
        <f>IF(B147=0,"",IF(B147="","",IF(B147&gt;0,"j","")))</f>
        <v/>
      </c>
    </row>
    <row r="148" spans="1:7" s="39" customFormat="1" ht="17.25" hidden="1" customHeight="1" x14ac:dyDescent="0.2">
      <c r="A148" s="43">
        <v>45505</v>
      </c>
      <c r="B148" s="31"/>
      <c r="C148" s="31" t="str">
        <f t="shared" si="65"/>
        <v/>
      </c>
      <c r="D148" s="32"/>
      <c r="E148" s="32" t="str">
        <f t="shared" si="73"/>
        <v/>
      </c>
      <c r="F148" s="38"/>
      <c r="G148" s="38" t="str">
        <f>IF(B148=0,"",IF(B148="","",IF(B148&gt;0,"a","")))</f>
        <v/>
      </c>
    </row>
    <row r="149" spans="1:7" ht="17.25" hidden="1" customHeight="1" x14ac:dyDescent="0.25">
      <c r="A149" s="43">
        <v>45536</v>
      </c>
      <c r="B149" s="31"/>
      <c r="C149" s="31" t="str">
        <f t="shared" ref="C149:C212" si="74">IFERROR(IF(B149/B137*100-100=-100,"",B149/B137*100-100),"")</f>
        <v/>
      </c>
      <c r="D149" s="32"/>
      <c r="E149" s="32" t="str">
        <f t="shared" si="73"/>
        <v/>
      </c>
      <c r="G149" s="36" t="str">
        <f>IF(B149=0,"",IF(B149="","",IF(B149&gt;0,"s","")))</f>
        <v/>
      </c>
    </row>
    <row r="150" spans="1:7" s="22" customFormat="1" ht="17.25" hidden="1" customHeight="1" x14ac:dyDescent="0.2">
      <c r="A150" s="43">
        <v>45566</v>
      </c>
      <c r="B150" s="31"/>
      <c r="C150" s="31" t="str">
        <f t="shared" si="74"/>
        <v/>
      </c>
      <c r="D150" s="32"/>
      <c r="E150" s="32" t="str">
        <f t="shared" ref="E150:E213" si="75">IFERROR(IF(D150/D138*100-100=-100,"",D150/D138*100-100),"")</f>
        <v/>
      </c>
      <c r="F150" s="37"/>
      <c r="G150" s="37" t="str">
        <f>IF(B150=0,"",IF(B150="","",IF(B150&gt;0,"o","")))</f>
        <v/>
      </c>
    </row>
    <row r="151" spans="1:7" ht="17.25" hidden="1" customHeight="1" x14ac:dyDescent="0.25">
      <c r="A151" s="43">
        <v>45597</v>
      </c>
      <c r="B151" s="31"/>
      <c r="C151" s="31" t="str">
        <f t="shared" si="74"/>
        <v/>
      </c>
      <c r="D151" s="32"/>
      <c r="E151" s="32" t="str">
        <f t="shared" si="75"/>
        <v/>
      </c>
      <c r="G151" s="36" t="str">
        <f>IF(B151=0,"",IF(B151="","",IF(B151&gt;0,"n","")))</f>
        <v/>
      </c>
    </row>
    <row r="152" spans="1:7" ht="17.25" hidden="1" customHeight="1" x14ac:dyDescent="0.25">
      <c r="A152" s="44">
        <v>45627</v>
      </c>
      <c r="B152" s="33"/>
      <c r="C152" s="33" t="str">
        <f t="shared" si="74"/>
        <v/>
      </c>
      <c r="D152" s="34"/>
      <c r="E152" s="34" t="str">
        <f t="shared" si="75"/>
        <v/>
      </c>
      <c r="G152" s="36" t="str">
        <f>IF(B152=0,"",IF(B152="","",IF(B152&gt;0,"d","")))</f>
        <v/>
      </c>
    </row>
    <row r="153" spans="1:7" ht="17.25" hidden="1" customHeight="1" x14ac:dyDescent="0.25">
      <c r="A153" s="45">
        <v>45658</v>
      </c>
      <c r="B153" s="35"/>
      <c r="C153" s="35" t="str">
        <f t="shared" si="74"/>
        <v/>
      </c>
      <c r="D153" s="27"/>
      <c r="E153" s="27" t="str">
        <f t="shared" si="75"/>
        <v/>
      </c>
      <c r="G153" s="36" t="str">
        <f>IF(B153=0,"",IF(B153="","",IF(B153&gt;0,G141+1,"")))</f>
        <v/>
      </c>
    </row>
    <row r="154" spans="1:7" ht="17.25" hidden="1" customHeight="1" x14ac:dyDescent="0.25">
      <c r="A154" s="40">
        <v>45689</v>
      </c>
      <c r="B154" s="27"/>
      <c r="C154" s="27" t="str">
        <f t="shared" si="74"/>
        <v/>
      </c>
      <c r="D154" s="27"/>
      <c r="E154" s="27" t="str">
        <f t="shared" si="75"/>
        <v/>
      </c>
      <c r="G154" s="36" t="str">
        <f>IF(B154=0,"",IF(B154="","",IF(B154&gt;0,"f","")))</f>
        <v/>
      </c>
    </row>
    <row r="155" spans="1:7" ht="17.25" hidden="1" customHeight="1" x14ac:dyDescent="0.25">
      <c r="A155" s="40">
        <v>45717</v>
      </c>
      <c r="B155" s="27"/>
      <c r="C155" s="27" t="str">
        <f t="shared" si="74"/>
        <v/>
      </c>
      <c r="D155" s="27"/>
      <c r="E155" s="27" t="str">
        <f t="shared" si="75"/>
        <v/>
      </c>
      <c r="G155" s="36" t="str">
        <f>IF(B155=0,"",IF(B155="","",IF(B155&gt;0,"m","")))</f>
        <v/>
      </c>
    </row>
    <row r="156" spans="1:7" ht="17.25" hidden="1" customHeight="1" x14ac:dyDescent="0.25">
      <c r="A156" s="40">
        <v>45748</v>
      </c>
      <c r="B156" s="27"/>
      <c r="C156" s="27" t="str">
        <f t="shared" si="74"/>
        <v/>
      </c>
      <c r="D156" s="27"/>
      <c r="E156" s="27" t="str">
        <f t="shared" si="75"/>
        <v/>
      </c>
      <c r="G156" s="36" t="str">
        <f>IF(B156=0,"",IF(B156="","",IF(B156&gt;0,"a","")))</f>
        <v/>
      </c>
    </row>
    <row r="157" spans="1:7" s="47" customFormat="1" ht="17.25" hidden="1" customHeight="1" x14ac:dyDescent="0.25">
      <c r="A157" s="40">
        <v>45778</v>
      </c>
      <c r="B157" s="27"/>
      <c r="C157" s="27" t="str">
        <f t="shared" si="74"/>
        <v/>
      </c>
      <c r="D157" s="27"/>
      <c r="E157" s="27" t="str">
        <f t="shared" si="75"/>
        <v/>
      </c>
      <c r="F157" s="46"/>
      <c r="G157" s="46" t="str">
        <f>IF(B157=0,"",IF(B157="","",IF(B157&gt;0,"m","")))</f>
        <v/>
      </c>
    </row>
    <row r="158" spans="1:7" ht="17.25" hidden="1" customHeight="1" x14ac:dyDescent="0.25">
      <c r="A158" s="40">
        <v>45809</v>
      </c>
      <c r="B158" s="27"/>
      <c r="C158" s="27" t="str">
        <f t="shared" si="74"/>
        <v/>
      </c>
      <c r="D158" s="27"/>
      <c r="E158" s="27" t="str">
        <f t="shared" si="75"/>
        <v/>
      </c>
      <c r="G158" s="36" t="str">
        <f>IF(B158=0,"",IF(B158="","",IF(B158&gt;0,"j","")))</f>
        <v/>
      </c>
    </row>
    <row r="159" spans="1:7" ht="17.25" hidden="1" customHeight="1" x14ac:dyDescent="0.25">
      <c r="A159" s="40">
        <v>45839</v>
      </c>
      <c r="B159" s="27"/>
      <c r="C159" s="27" t="str">
        <f t="shared" si="74"/>
        <v/>
      </c>
      <c r="D159" s="27"/>
      <c r="E159" s="27" t="str">
        <f t="shared" si="75"/>
        <v/>
      </c>
      <c r="G159" s="36" t="str">
        <f>IF(B159=0,"",IF(B159="","",IF(B159&gt;0,"j","")))</f>
        <v/>
      </c>
    </row>
    <row r="160" spans="1:7" ht="17.25" hidden="1" customHeight="1" x14ac:dyDescent="0.25">
      <c r="A160" s="40">
        <v>45870</v>
      </c>
      <c r="B160" s="27"/>
      <c r="C160" s="27" t="str">
        <f t="shared" si="74"/>
        <v/>
      </c>
      <c r="D160" s="27"/>
      <c r="E160" s="27" t="str">
        <f t="shared" si="75"/>
        <v/>
      </c>
      <c r="G160" s="36" t="str">
        <f>IF(B160=0,"",IF(B160="","",IF(B160&gt;0,"a","")))</f>
        <v/>
      </c>
    </row>
    <row r="161" spans="1:8" s="47" customFormat="1" ht="17.25" hidden="1" customHeight="1" x14ac:dyDescent="0.25">
      <c r="A161" s="40">
        <v>45901</v>
      </c>
      <c r="B161" s="27"/>
      <c r="C161" s="27" t="str">
        <f t="shared" si="74"/>
        <v/>
      </c>
      <c r="D161" s="27"/>
      <c r="E161" s="27" t="str">
        <f t="shared" si="75"/>
        <v/>
      </c>
      <c r="F161" s="46"/>
      <c r="G161" s="46" t="str">
        <f>IF(B161=0,"",IF(B161="","",IF(B161&gt;0,"s","")))</f>
        <v/>
      </c>
    </row>
    <row r="162" spans="1:8" s="22" customFormat="1" ht="17.25" hidden="1" customHeight="1" x14ac:dyDescent="0.2">
      <c r="A162" s="40">
        <v>45931</v>
      </c>
      <c r="B162" s="27"/>
      <c r="C162" s="27" t="str">
        <f t="shared" si="74"/>
        <v/>
      </c>
      <c r="D162" s="27"/>
      <c r="E162" s="27" t="str">
        <f t="shared" si="75"/>
        <v/>
      </c>
      <c r="F162" s="37"/>
      <c r="G162" s="37" t="str">
        <f>IF(B162=0,"",IF(B162="","",IF(B162&gt;0,"o","")))</f>
        <v/>
      </c>
    </row>
    <row r="163" spans="1:8" s="47" customFormat="1" ht="17.25" hidden="1" customHeight="1" x14ac:dyDescent="0.25">
      <c r="A163" s="40">
        <v>45962</v>
      </c>
      <c r="B163" s="27"/>
      <c r="C163" s="27" t="str">
        <f t="shared" si="74"/>
        <v/>
      </c>
      <c r="D163" s="27"/>
      <c r="E163" s="27" t="str">
        <f t="shared" si="75"/>
        <v/>
      </c>
      <c r="F163" s="46"/>
      <c r="G163" s="46" t="str">
        <f>IF(B163=0,"",IF(B163="","",IF(B163&gt;0,"n","")))</f>
        <v/>
      </c>
    </row>
    <row r="164" spans="1:8" ht="12.75" hidden="1" customHeight="1" x14ac:dyDescent="0.25">
      <c r="A164" s="41">
        <v>45992</v>
      </c>
      <c r="B164" s="28"/>
      <c r="C164" s="28" t="str">
        <f t="shared" si="74"/>
        <v/>
      </c>
      <c r="D164" s="28"/>
      <c r="E164" s="28" t="str">
        <f t="shared" si="75"/>
        <v/>
      </c>
      <c r="G164" s="36" t="str">
        <f>IF(B164=0,"",IF(B164="","",IF(B164&gt;0,"d","")))</f>
        <v/>
      </c>
    </row>
    <row r="165" spans="1:8" ht="17.25" hidden="1" customHeight="1" x14ac:dyDescent="0.25">
      <c r="A165" s="42">
        <v>46023</v>
      </c>
      <c r="B165" s="29"/>
      <c r="C165" s="29" t="str">
        <f t="shared" si="74"/>
        <v/>
      </c>
      <c r="D165" s="30"/>
      <c r="E165" s="30" t="str">
        <f t="shared" si="75"/>
        <v/>
      </c>
      <c r="G165" s="36" t="str">
        <f>IF(B165=0,"",IF(B165="","",IF(B165&gt;0,G153+1,"")))</f>
        <v/>
      </c>
    </row>
    <row r="166" spans="1:8" ht="17.25" hidden="1" customHeight="1" x14ac:dyDescent="0.25">
      <c r="A166" s="43">
        <v>46054</v>
      </c>
      <c r="B166" s="31"/>
      <c r="C166" s="31" t="str">
        <f t="shared" si="74"/>
        <v/>
      </c>
      <c r="D166" s="32"/>
      <c r="E166" s="32" t="str">
        <f t="shared" si="75"/>
        <v/>
      </c>
      <c r="G166" s="36" t="str">
        <f>IF(B166=0,"",IF(B166="","",IF(B166&gt;0,"f","")))</f>
        <v/>
      </c>
    </row>
    <row r="167" spans="1:8" ht="17.25" hidden="1" customHeight="1" x14ac:dyDescent="0.25">
      <c r="A167" s="43">
        <v>46082</v>
      </c>
      <c r="B167" s="31"/>
      <c r="C167" s="31" t="str">
        <f t="shared" si="74"/>
        <v/>
      </c>
      <c r="D167" s="32"/>
      <c r="E167" s="32" t="str">
        <f t="shared" si="75"/>
        <v/>
      </c>
      <c r="G167" s="36" t="str">
        <f>IF(B167=0,"",IF(B167="","",IF(B167&gt;0,"m","")))</f>
        <v/>
      </c>
    </row>
    <row r="168" spans="1:8" ht="17.25" hidden="1" customHeight="1" x14ac:dyDescent="0.25">
      <c r="A168" s="43">
        <v>46113</v>
      </c>
      <c r="B168" s="31"/>
      <c r="C168" s="31" t="str">
        <f t="shared" si="74"/>
        <v/>
      </c>
      <c r="D168" s="32"/>
      <c r="E168" s="32" t="str">
        <f t="shared" si="75"/>
        <v/>
      </c>
      <c r="G168" s="36" t="str">
        <f>IF(B168=0,"",IF(B168="","",IF(B168&gt;0,"a","")))</f>
        <v/>
      </c>
    </row>
    <row r="169" spans="1:8" ht="17.25" hidden="1" customHeight="1" x14ac:dyDescent="0.25">
      <c r="A169" s="43">
        <v>46143</v>
      </c>
      <c r="B169" s="31"/>
      <c r="C169" s="31" t="str">
        <f t="shared" si="74"/>
        <v/>
      </c>
      <c r="D169" s="32"/>
      <c r="E169" s="32" t="str">
        <f t="shared" si="75"/>
        <v/>
      </c>
      <c r="G169" s="36" t="str">
        <f>IF(B169=0,"",IF(B169="","",IF(B169&gt;0,"m","")))</f>
        <v/>
      </c>
    </row>
    <row r="170" spans="1:8" ht="17.25" hidden="1" customHeight="1" x14ac:dyDescent="0.25">
      <c r="A170" s="43">
        <v>46174</v>
      </c>
      <c r="B170" s="31"/>
      <c r="C170" s="31" t="str">
        <f t="shared" si="74"/>
        <v/>
      </c>
      <c r="D170" s="32"/>
      <c r="E170" s="32" t="str">
        <f t="shared" si="75"/>
        <v/>
      </c>
      <c r="G170" s="36" t="str">
        <f>IF(B170=0,"",IF(B170="","",IF(B170&gt;0,"j","")))</f>
        <v/>
      </c>
    </row>
    <row r="171" spans="1:8" ht="17.25" hidden="1" customHeight="1" x14ac:dyDescent="0.25">
      <c r="A171" s="43">
        <v>46204</v>
      </c>
      <c r="B171" s="31"/>
      <c r="C171" s="31" t="str">
        <f t="shared" si="74"/>
        <v/>
      </c>
      <c r="D171" s="32"/>
      <c r="E171" s="32" t="str">
        <f t="shared" si="75"/>
        <v/>
      </c>
      <c r="G171" s="36" t="str">
        <f>IF(B171=0,"",IF(B171="","",IF(B171&gt;0,"j","")))</f>
        <v/>
      </c>
    </row>
    <row r="172" spans="1:8" ht="17.25" hidden="1" customHeight="1" x14ac:dyDescent="0.25">
      <c r="A172" s="43">
        <v>46235</v>
      </c>
      <c r="B172" s="31"/>
      <c r="C172" s="31" t="str">
        <f t="shared" si="74"/>
        <v/>
      </c>
      <c r="D172" s="32"/>
      <c r="E172" s="32" t="str">
        <f t="shared" si="75"/>
        <v/>
      </c>
      <c r="G172" s="36" t="str">
        <f>IF(B172=0,"",IF(B172="","",IF(B172&gt;0,"a","")))</f>
        <v/>
      </c>
    </row>
    <row r="173" spans="1:8" ht="17.25" hidden="1" customHeight="1" x14ac:dyDescent="0.25">
      <c r="A173" s="43">
        <v>46266</v>
      </c>
      <c r="B173" s="31"/>
      <c r="C173" s="31" t="str">
        <f t="shared" si="74"/>
        <v/>
      </c>
      <c r="D173" s="32"/>
      <c r="E173" s="32" t="str">
        <f t="shared" si="75"/>
        <v/>
      </c>
      <c r="G173" s="36" t="str">
        <f>IF(B173=0,"",IF(B173="","",IF(B173&gt;0,"s","")))</f>
        <v/>
      </c>
    </row>
    <row r="174" spans="1:8" ht="17.25" hidden="1" customHeight="1" x14ac:dyDescent="0.25">
      <c r="A174" s="43">
        <v>46296</v>
      </c>
      <c r="B174" s="31"/>
      <c r="C174" s="31" t="str">
        <f t="shared" si="74"/>
        <v/>
      </c>
      <c r="D174" s="32"/>
      <c r="E174" s="32" t="str">
        <f t="shared" si="75"/>
        <v/>
      </c>
      <c r="G174" s="36" t="str">
        <f>IF(B174=0,"",IF(B174="","",IF(B174&gt;0,"o","")))</f>
        <v/>
      </c>
    </row>
    <row r="175" spans="1:8" ht="17.25" hidden="1" customHeight="1" x14ac:dyDescent="0.25">
      <c r="A175" s="43">
        <v>46327</v>
      </c>
      <c r="B175" s="31"/>
      <c r="C175" s="31" t="str">
        <f t="shared" si="74"/>
        <v/>
      </c>
      <c r="D175" s="32"/>
      <c r="E175" s="32" t="str">
        <f t="shared" si="75"/>
        <v/>
      </c>
      <c r="G175" s="36" t="str">
        <f>IF(B175=0,"",IF(B175="","",IF(B175&gt;0,"n","")))</f>
        <v/>
      </c>
      <c r="H175" s="23" t="s">
        <v>9</v>
      </c>
    </row>
    <row r="176" spans="1:8" ht="17.25" hidden="1" customHeight="1" x14ac:dyDescent="0.25">
      <c r="A176" s="44">
        <v>46357</v>
      </c>
      <c r="B176" s="33"/>
      <c r="C176" s="33" t="str">
        <f t="shared" si="74"/>
        <v/>
      </c>
      <c r="D176" s="34"/>
      <c r="E176" s="34" t="str">
        <f t="shared" si="75"/>
        <v/>
      </c>
      <c r="G176" s="36" t="str">
        <f>IF(B176=0,"",IF(B176="","",IF(B176&gt;0,"d","")))</f>
        <v/>
      </c>
      <c r="H176" s="23" t="s">
        <v>10</v>
      </c>
    </row>
    <row r="177" spans="1:7" ht="17.25" hidden="1" customHeight="1" x14ac:dyDescent="0.25">
      <c r="A177" s="45">
        <v>46388</v>
      </c>
      <c r="B177" s="35"/>
      <c r="C177" s="35" t="str">
        <f t="shared" si="74"/>
        <v/>
      </c>
      <c r="D177" s="27"/>
      <c r="E177" s="27" t="str">
        <f t="shared" si="75"/>
        <v/>
      </c>
      <c r="G177" s="36" t="str">
        <f>IF(B177=0,"",IF(B177="","",IF(B177&gt;0,G165+1,"")))</f>
        <v/>
      </c>
    </row>
    <row r="178" spans="1:7" ht="17.25" hidden="1" customHeight="1" x14ac:dyDescent="0.25">
      <c r="A178" s="40">
        <v>46419</v>
      </c>
      <c r="B178" s="27"/>
      <c r="C178" s="27" t="str">
        <f t="shared" si="74"/>
        <v/>
      </c>
      <c r="D178" s="27"/>
      <c r="E178" s="27" t="str">
        <f t="shared" si="75"/>
        <v/>
      </c>
      <c r="G178" s="36" t="str">
        <f>IF(B178=0,"",IF(B178="","",IF(B178&gt;0,"f","")))</f>
        <v/>
      </c>
    </row>
    <row r="179" spans="1:7" ht="17.25" hidden="1" customHeight="1" x14ac:dyDescent="0.25">
      <c r="A179" s="40">
        <v>46447</v>
      </c>
      <c r="B179" s="27"/>
      <c r="C179" s="27" t="str">
        <f t="shared" si="74"/>
        <v/>
      </c>
      <c r="D179" s="27"/>
      <c r="E179" s="27" t="str">
        <f t="shared" si="75"/>
        <v/>
      </c>
      <c r="G179" s="36" t="str">
        <f>IF(B179=0,"",IF(B179="","",IF(B179&gt;0,"m","")))</f>
        <v/>
      </c>
    </row>
    <row r="180" spans="1:7" ht="17.25" hidden="1" customHeight="1" x14ac:dyDescent="0.25">
      <c r="A180" s="40">
        <v>46478</v>
      </c>
      <c r="B180" s="27"/>
      <c r="C180" s="27" t="str">
        <f t="shared" si="74"/>
        <v/>
      </c>
      <c r="D180" s="27"/>
      <c r="E180" s="27" t="str">
        <f t="shared" si="75"/>
        <v/>
      </c>
      <c r="G180" s="36" t="str">
        <f>IF(B180=0,"",IF(B180="","",IF(B180&gt;0,"a","")))</f>
        <v/>
      </c>
    </row>
    <row r="181" spans="1:7" ht="17.25" hidden="1" customHeight="1" x14ac:dyDescent="0.25">
      <c r="A181" s="40">
        <v>46508</v>
      </c>
      <c r="B181" s="27"/>
      <c r="C181" s="27" t="str">
        <f t="shared" si="74"/>
        <v/>
      </c>
      <c r="D181" s="27"/>
      <c r="E181" s="27" t="str">
        <f t="shared" si="75"/>
        <v/>
      </c>
      <c r="G181" s="36" t="str">
        <f>IF(B181=0,"",IF(B181="","",IF(B181&gt;0,"m","")))</f>
        <v/>
      </c>
    </row>
    <row r="182" spans="1:7" ht="17.25" hidden="1" customHeight="1" x14ac:dyDescent="0.25">
      <c r="A182" s="40">
        <v>46539</v>
      </c>
      <c r="B182" s="27"/>
      <c r="C182" s="27" t="str">
        <f t="shared" si="74"/>
        <v/>
      </c>
      <c r="D182" s="27"/>
      <c r="E182" s="27" t="str">
        <f t="shared" si="75"/>
        <v/>
      </c>
      <c r="G182" s="36" t="str">
        <f>IF(B182=0,"",IF(B182="","",IF(B182&gt;0,"j","")))</f>
        <v/>
      </c>
    </row>
    <row r="183" spans="1:7" ht="17.25" hidden="1" customHeight="1" x14ac:dyDescent="0.25">
      <c r="A183" s="40">
        <v>46569</v>
      </c>
      <c r="B183" s="27"/>
      <c r="C183" s="27" t="str">
        <f t="shared" si="74"/>
        <v/>
      </c>
      <c r="D183" s="27"/>
      <c r="E183" s="27" t="str">
        <f t="shared" si="75"/>
        <v/>
      </c>
      <c r="G183" s="36" t="str">
        <f>IF(B183=0,"",IF(B183="","",IF(B183&gt;0,"j","")))</f>
        <v/>
      </c>
    </row>
    <row r="184" spans="1:7" ht="17.25" hidden="1" customHeight="1" x14ac:dyDescent="0.25">
      <c r="A184" s="40">
        <v>46600</v>
      </c>
      <c r="B184" s="27"/>
      <c r="C184" s="27" t="str">
        <f t="shared" si="74"/>
        <v/>
      </c>
      <c r="D184" s="27"/>
      <c r="E184" s="27" t="str">
        <f t="shared" si="75"/>
        <v/>
      </c>
      <c r="G184" s="36" t="str">
        <f>IF(B184=0,"",IF(B184="","",IF(B184&gt;0,"a","")))</f>
        <v/>
      </c>
    </row>
    <row r="185" spans="1:7" s="47" customFormat="1" ht="17.25" hidden="1" customHeight="1" x14ac:dyDescent="0.25">
      <c r="A185" s="40">
        <v>46631</v>
      </c>
      <c r="B185" s="27"/>
      <c r="C185" s="27" t="str">
        <f t="shared" si="74"/>
        <v/>
      </c>
      <c r="D185" s="27"/>
      <c r="E185" s="27" t="str">
        <f t="shared" si="75"/>
        <v/>
      </c>
      <c r="F185" s="46"/>
      <c r="G185" s="46" t="str">
        <f>IF(B185=0,"",IF(B185="","",IF(B185&gt;0,"s","")))</f>
        <v/>
      </c>
    </row>
    <row r="186" spans="1:7" s="47" customFormat="1" ht="17.25" hidden="1" customHeight="1" x14ac:dyDescent="0.25">
      <c r="A186" s="40">
        <v>46661</v>
      </c>
      <c r="B186" s="27"/>
      <c r="C186" s="27" t="str">
        <f t="shared" si="74"/>
        <v/>
      </c>
      <c r="D186" s="27"/>
      <c r="E186" s="27" t="str">
        <f t="shared" si="75"/>
        <v/>
      </c>
      <c r="F186" s="46"/>
      <c r="G186" s="46" t="str">
        <f>IF(B186=0,"",IF(B186="","",IF(B186&gt;0,"o","")))</f>
        <v/>
      </c>
    </row>
    <row r="187" spans="1:7" ht="17.25" hidden="1" customHeight="1" x14ac:dyDescent="0.25">
      <c r="A187" s="40">
        <v>46692</v>
      </c>
      <c r="B187" s="27"/>
      <c r="C187" s="27" t="str">
        <f t="shared" si="74"/>
        <v/>
      </c>
      <c r="D187" s="27"/>
      <c r="E187" s="27" t="str">
        <f t="shared" si="75"/>
        <v/>
      </c>
      <c r="G187" s="36" t="str">
        <f>IF(B187=0,"",IF(B187="","",IF(B187&gt;0,"n","")))</f>
        <v/>
      </c>
    </row>
    <row r="188" spans="1:7" ht="17.25" hidden="1" customHeight="1" x14ac:dyDescent="0.25">
      <c r="A188" s="41">
        <v>46722</v>
      </c>
      <c r="B188" s="28"/>
      <c r="C188" s="28" t="str">
        <f t="shared" si="74"/>
        <v/>
      </c>
      <c r="D188" s="28"/>
      <c r="E188" s="28" t="str">
        <f t="shared" si="75"/>
        <v/>
      </c>
      <c r="G188" s="36" t="str">
        <f>IF(B188=0,"",IF(B188="","",IF(B188&gt;0,"d","")))</f>
        <v/>
      </c>
    </row>
    <row r="189" spans="1:7" ht="17.25" hidden="1" customHeight="1" x14ac:dyDescent="0.25">
      <c r="A189" s="42">
        <v>46753</v>
      </c>
      <c r="B189" s="29"/>
      <c r="C189" s="29" t="str">
        <f t="shared" si="74"/>
        <v/>
      </c>
      <c r="D189" s="30"/>
      <c r="E189" s="30" t="str">
        <f t="shared" si="75"/>
        <v/>
      </c>
      <c r="G189" s="36" t="str">
        <f>IF(B189=0,"",IF(B189="","",IF(B189&gt;0,G177+1,"")))</f>
        <v/>
      </c>
    </row>
    <row r="190" spans="1:7" ht="17.25" hidden="1" customHeight="1" x14ac:dyDescent="0.25">
      <c r="A190" s="43">
        <v>46784</v>
      </c>
      <c r="B190" s="31"/>
      <c r="C190" s="31" t="str">
        <f t="shared" si="74"/>
        <v/>
      </c>
      <c r="D190" s="32"/>
      <c r="E190" s="32" t="str">
        <f t="shared" si="75"/>
        <v/>
      </c>
      <c r="G190" s="36" t="str">
        <f>IF(B190=0,"",IF(B190="","",IF(B190&gt;0,"f","")))</f>
        <v/>
      </c>
    </row>
    <row r="191" spans="1:7" ht="17.25" hidden="1" customHeight="1" x14ac:dyDescent="0.25">
      <c r="A191" s="43">
        <v>46813</v>
      </c>
      <c r="B191" s="31"/>
      <c r="C191" s="31" t="str">
        <f t="shared" si="74"/>
        <v/>
      </c>
      <c r="D191" s="32"/>
      <c r="E191" s="32" t="str">
        <f t="shared" si="75"/>
        <v/>
      </c>
      <c r="G191" s="36" t="str">
        <f>IF(B191=0,"",IF(B191="","",IF(B191&gt;0,"m","")))</f>
        <v/>
      </c>
    </row>
    <row r="192" spans="1:7" ht="17.25" hidden="1" customHeight="1" x14ac:dyDescent="0.25">
      <c r="A192" s="43">
        <v>46844</v>
      </c>
      <c r="B192" s="31"/>
      <c r="C192" s="31" t="str">
        <f t="shared" si="74"/>
        <v/>
      </c>
      <c r="D192" s="32"/>
      <c r="E192" s="32" t="str">
        <f t="shared" si="75"/>
        <v/>
      </c>
      <c r="G192" s="36" t="str">
        <f>IF(B192=0,"",IF(B192="","",IF(B192&gt;0,"a","")))</f>
        <v/>
      </c>
    </row>
    <row r="193" spans="1:8" ht="17.25" hidden="1" customHeight="1" x14ac:dyDescent="0.25">
      <c r="A193" s="43">
        <v>46874</v>
      </c>
      <c r="B193" s="31"/>
      <c r="C193" s="31" t="str">
        <f t="shared" si="74"/>
        <v/>
      </c>
      <c r="D193" s="32"/>
      <c r="E193" s="32" t="str">
        <f t="shared" si="75"/>
        <v/>
      </c>
      <c r="G193" s="36" t="str">
        <f>IF(B193=0,"",IF(B193="","",IF(B193&gt;0,"m","")))</f>
        <v/>
      </c>
    </row>
    <row r="194" spans="1:8" ht="17.25" hidden="1" customHeight="1" x14ac:dyDescent="0.25">
      <c r="A194" s="43">
        <v>46905</v>
      </c>
      <c r="B194" s="31"/>
      <c r="C194" s="31" t="str">
        <f t="shared" si="74"/>
        <v/>
      </c>
      <c r="D194" s="32"/>
      <c r="E194" s="32" t="str">
        <f t="shared" si="75"/>
        <v/>
      </c>
      <c r="G194" s="36" t="str">
        <f>IF(B194=0,"",IF(B194="","",IF(B194&gt;0,"j","")))</f>
        <v/>
      </c>
    </row>
    <row r="195" spans="1:8" ht="17.25" hidden="1" customHeight="1" x14ac:dyDescent="0.25">
      <c r="A195" s="43">
        <v>46935</v>
      </c>
      <c r="B195" s="31"/>
      <c r="C195" s="31" t="str">
        <f t="shared" si="74"/>
        <v/>
      </c>
      <c r="D195" s="32"/>
      <c r="E195" s="32" t="str">
        <f t="shared" si="75"/>
        <v/>
      </c>
      <c r="G195" s="36" t="str">
        <f>IF(B195=0,"",IF(B195="","",IF(B195&gt;0,"j","")))</f>
        <v/>
      </c>
    </row>
    <row r="196" spans="1:8" ht="17.25" hidden="1" customHeight="1" x14ac:dyDescent="0.25">
      <c r="A196" s="43">
        <v>46966</v>
      </c>
      <c r="B196" s="31"/>
      <c r="C196" s="31" t="str">
        <f t="shared" si="74"/>
        <v/>
      </c>
      <c r="D196" s="32"/>
      <c r="E196" s="32" t="str">
        <f t="shared" si="75"/>
        <v/>
      </c>
      <c r="G196" s="36" t="str">
        <f>IF(B196=0,"",IF(B196="","",IF(B196&gt;0,"a","")))</f>
        <v/>
      </c>
    </row>
    <row r="197" spans="1:8" ht="17.25" hidden="1" customHeight="1" x14ac:dyDescent="0.25">
      <c r="A197" s="43">
        <v>46997</v>
      </c>
      <c r="B197" s="31"/>
      <c r="C197" s="31" t="str">
        <f t="shared" si="74"/>
        <v/>
      </c>
      <c r="D197" s="32"/>
      <c r="E197" s="32" t="str">
        <f t="shared" si="75"/>
        <v/>
      </c>
      <c r="G197" s="36" t="str">
        <f>IF(B197=0,"",IF(B197="","",IF(B197&gt;0,"s","")))</f>
        <v/>
      </c>
    </row>
    <row r="198" spans="1:8" ht="17.25" hidden="1" customHeight="1" x14ac:dyDescent="0.25">
      <c r="A198" s="43">
        <v>47027</v>
      </c>
      <c r="B198" s="31"/>
      <c r="C198" s="31" t="str">
        <f t="shared" si="74"/>
        <v/>
      </c>
      <c r="D198" s="32"/>
      <c r="E198" s="32" t="str">
        <f t="shared" si="75"/>
        <v/>
      </c>
      <c r="G198" s="36" t="str">
        <f>IF(B198=0,"",IF(B198="","",IF(B198&gt;0,"o","")))</f>
        <v/>
      </c>
    </row>
    <row r="199" spans="1:8" ht="17.25" hidden="1" customHeight="1" x14ac:dyDescent="0.25">
      <c r="A199" s="43">
        <v>47058</v>
      </c>
      <c r="B199" s="31"/>
      <c r="C199" s="31" t="str">
        <f t="shared" si="74"/>
        <v/>
      </c>
      <c r="D199" s="32"/>
      <c r="E199" s="32" t="str">
        <f t="shared" si="75"/>
        <v/>
      </c>
      <c r="G199" s="36" t="str">
        <f>IF(B199=0,"",IF(B199="","",IF(B199&gt;0,"n","")))</f>
        <v/>
      </c>
    </row>
    <row r="200" spans="1:8" ht="17.25" hidden="1" customHeight="1" x14ac:dyDescent="0.25">
      <c r="A200" s="44">
        <v>47088</v>
      </c>
      <c r="B200" s="33"/>
      <c r="C200" s="33" t="str">
        <f t="shared" si="74"/>
        <v/>
      </c>
      <c r="D200" s="34"/>
      <c r="E200" s="34" t="str">
        <f t="shared" si="75"/>
        <v/>
      </c>
      <c r="G200" s="36" t="str">
        <f>IF(B200=0,"",IF(B200="","",IF(B200&gt;0,"d","")))</f>
        <v/>
      </c>
    </row>
    <row r="201" spans="1:8" ht="17.25" hidden="1" customHeight="1" x14ac:dyDescent="0.25">
      <c r="A201" s="45">
        <v>47119</v>
      </c>
      <c r="B201" s="35"/>
      <c r="C201" s="35" t="str">
        <f t="shared" si="74"/>
        <v/>
      </c>
      <c r="D201" s="27"/>
      <c r="E201" s="27" t="str">
        <f t="shared" si="75"/>
        <v/>
      </c>
      <c r="G201" s="36" t="str">
        <f>IF(B201=0,"",IF(B201="","",IF(B201&gt;0,G189+1,"")))</f>
        <v/>
      </c>
    </row>
    <row r="202" spans="1:8" ht="17.25" hidden="1" customHeight="1" x14ac:dyDescent="0.25">
      <c r="A202" s="40">
        <v>47150</v>
      </c>
      <c r="B202" s="27"/>
      <c r="C202" s="27" t="str">
        <f t="shared" si="74"/>
        <v/>
      </c>
      <c r="D202" s="27"/>
      <c r="E202" s="27" t="str">
        <f t="shared" si="75"/>
        <v/>
      </c>
      <c r="G202" s="36" t="str">
        <f>IF(B202=0,"",IF(B202="","",IF(B202&gt;0,"f","")))</f>
        <v/>
      </c>
    </row>
    <row r="203" spans="1:8" ht="17.25" hidden="1" customHeight="1" x14ac:dyDescent="0.25">
      <c r="A203" s="40">
        <v>47178</v>
      </c>
      <c r="B203" s="27"/>
      <c r="C203" s="27" t="str">
        <f t="shared" si="74"/>
        <v/>
      </c>
      <c r="D203" s="27"/>
      <c r="E203" s="27" t="str">
        <f t="shared" si="75"/>
        <v/>
      </c>
      <c r="G203" s="36" t="str">
        <f>IF(B203=0,"",IF(B203="","",IF(B203&gt;0,"m","")))</f>
        <v/>
      </c>
    </row>
    <row r="204" spans="1:8" ht="17.25" hidden="1" customHeight="1" x14ac:dyDescent="0.25">
      <c r="A204" s="40">
        <v>47209</v>
      </c>
      <c r="B204" s="27"/>
      <c r="C204" s="27" t="str">
        <f t="shared" si="74"/>
        <v/>
      </c>
      <c r="D204" s="27"/>
      <c r="E204" s="27" t="str">
        <f t="shared" si="75"/>
        <v/>
      </c>
      <c r="G204" s="36" t="str">
        <f>IF(B204=0,"",IF(B204="","",IF(B204&gt;0,"a","")))</f>
        <v/>
      </c>
    </row>
    <row r="205" spans="1:8" ht="17.25" hidden="1" customHeight="1" x14ac:dyDescent="0.25">
      <c r="A205" s="40">
        <v>47239</v>
      </c>
      <c r="B205" s="27"/>
      <c r="C205" s="27" t="str">
        <f t="shared" si="74"/>
        <v/>
      </c>
      <c r="D205" s="27"/>
      <c r="E205" s="27" t="str">
        <f t="shared" si="75"/>
        <v/>
      </c>
      <c r="G205" s="36" t="str">
        <f>IF(B205=0,"",IF(B205="","",IF(B205&gt;0,"m","")))</f>
        <v/>
      </c>
      <c r="H205" s="23" t="s">
        <v>4</v>
      </c>
    </row>
    <row r="206" spans="1:8" ht="15" hidden="1" customHeight="1" x14ac:dyDescent="0.25">
      <c r="A206" s="40">
        <v>47270</v>
      </c>
      <c r="B206" s="27"/>
      <c r="C206" s="27" t="str">
        <f t="shared" si="74"/>
        <v/>
      </c>
      <c r="D206" s="27"/>
      <c r="E206" s="27" t="str">
        <f t="shared" si="75"/>
        <v/>
      </c>
      <c r="G206" s="36" t="str">
        <f>IF(B206=0,"",IF(B206="","",IF(B206&gt;0,"j","")))</f>
        <v/>
      </c>
      <c r="H206" s="23" t="s">
        <v>6</v>
      </c>
    </row>
    <row r="207" spans="1:8" ht="17.25" hidden="1" customHeight="1" x14ac:dyDescent="0.25">
      <c r="A207" s="40">
        <v>47300</v>
      </c>
      <c r="B207" s="27"/>
      <c r="C207" s="27" t="str">
        <f t="shared" si="74"/>
        <v/>
      </c>
      <c r="D207" s="27"/>
      <c r="E207" s="27" t="str">
        <f t="shared" si="75"/>
        <v/>
      </c>
      <c r="G207" s="36" t="str">
        <f>IF(B207=0,"",IF(B207="","",IF(B207&gt;0,"j","")))</f>
        <v/>
      </c>
      <c r="H207" s="23" t="s">
        <v>6</v>
      </c>
    </row>
    <row r="208" spans="1:8" ht="15" hidden="1" customHeight="1" x14ac:dyDescent="0.25">
      <c r="A208" s="40">
        <v>47331</v>
      </c>
      <c r="B208" s="27"/>
      <c r="C208" s="27" t="str">
        <f t="shared" si="74"/>
        <v/>
      </c>
      <c r="D208" s="27"/>
      <c r="E208" s="27" t="str">
        <f t="shared" si="75"/>
        <v/>
      </c>
      <c r="G208" s="36" t="str">
        <f>IF(B208=0,"",IF(B208="","",IF(B208&gt;0,"a","")))</f>
        <v/>
      </c>
      <c r="H208" s="23" t="s">
        <v>5</v>
      </c>
    </row>
    <row r="209" spans="1:8" ht="17.25" hidden="1" customHeight="1" x14ac:dyDescent="0.25">
      <c r="A209" s="40">
        <v>47362</v>
      </c>
      <c r="B209" s="27"/>
      <c r="C209" s="27" t="str">
        <f t="shared" si="74"/>
        <v/>
      </c>
      <c r="D209" s="27"/>
      <c r="E209" s="27" t="str">
        <f t="shared" si="75"/>
        <v/>
      </c>
      <c r="G209" s="36" t="str">
        <f>IF(B209=0,"",IF(B209="","",IF(B209&gt;0,"s","")))</f>
        <v/>
      </c>
      <c r="H209" s="23" t="s">
        <v>7</v>
      </c>
    </row>
    <row r="210" spans="1:8" ht="15" hidden="1" customHeight="1" x14ac:dyDescent="0.25">
      <c r="A210" s="40">
        <v>47392</v>
      </c>
      <c r="B210" s="27"/>
      <c r="C210" s="27" t="str">
        <f t="shared" si="74"/>
        <v/>
      </c>
      <c r="D210" s="27"/>
      <c r="E210" s="27" t="str">
        <f t="shared" si="75"/>
        <v/>
      </c>
      <c r="G210" s="36" t="str">
        <f>IF(B210=0,"",IF(B210="","",IF(B210&gt;0,"o","")))</f>
        <v/>
      </c>
      <c r="H210" s="23" t="s">
        <v>8</v>
      </c>
    </row>
    <row r="211" spans="1:8" ht="17.25" hidden="1" customHeight="1" x14ac:dyDescent="0.25">
      <c r="A211" s="40">
        <v>47423</v>
      </c>
      <c r="B211" s="27"/>
      <c r="C211" s="27" t="str">
        <f t="shared" si="74"/>
        <v/>
      </c>
      <c r="D211" s="27"/>
      <c r="E211" s="27" t="str">
        <f t="shared" si="75"/>
        <v/>
      </c>
      <c r="G211" s="36" t="str">
        <f>IF(B211=0,"",IF(B211="","",IF(B211&gt;0,"n","")))</f>
        <v/>
      </c>
      <c r="H211" s="23" t="s">
        <v>9</v>
      </c>
    </row>
    <row r="212" spans="1:8" ht="15" hidden="1" customHeight="1" x14ac:dyDescent="0.25">
      <c r="A212" s="41">
        <v>47453</v>
      </c>
      <c r="B212" s="28"/>
      <c r="C212" s="28" t="str">
        <f t="shared" si="74"/>
        <v/>
      </c>
      <c r="D212" s="28"/>
      <c r="E212" s="28" t="str">
        <f t="shared" si="75"/>
        <v/>
      </c>
      <c r="G212" s="36" t="str">
        <f>IF(B212=0,"",IF(B212="","",IF(B212&gt;0,"d","")))</f>
        <v/>
      </c>
      <c r="H212" s="23" t="s">
        <v>10</v>
      </c>
    </row>
    <row r="213" spans="1:8" ht="15" hidden="1" customHeight="1" x14ac:dyDescent="0.25">
      <c r="A213" s="42">
        <v>47484</v>
      </c>
      <c r="B213" s="29"/>
      <c r="C213" s="29" t="str">
        <f t="shared" ref="C213:C276" si="76">IFERROR(IF(B213/B201*100-100=-100,"",B213/B201*100-100),"")</f>
        <v/>
      </c>
      <c r="D213" s="30"/>
      <c r="E213" s="30" t="str">
        <f t="shared" si="75"/>
        <v/>
      </c>
      <c r="G213" s="36" t="str">
        <f>IF(B213=0,"",IF(B213="","",IF(B213&gt;0,G201+1,"")))</f>
        <v/>
      </c>
    </row>
    <row r="214" spans="1:8" ht="15" hidden="1" customHeight="1" x14ac:dyDescent="0.25">
      <c r="A214" s="43">
        <v>47515</v>
      </c>
      <c r="B214" s="31"/>
      <c r="C214" s="31" t="str">
        <f t="shared" si="76"/>
        <v/>
      </c>
      <c r="D214" s="32"/>
      <c r="E214" s="32" t="str">
        <f t="shared" ref="E214:E277" si="77">IFERROR(IF(D214/D202*100-100=-100,"",D214/D202*100-100),"")</f>
        <v/>
      </c>
      <c r="G214" s="36" t="str">
        <f>IF(B214=0,"",IF(B214="","",IF(B214&gt;0,"f","")))</f>
        <v/>
      </c>
    </row>
    <row r="215" spans="1:8" s="22" customFormat="1" ht="15" hidden="1" customHeight="1" x14ac:dyDescent="0.2">
      <c r="A215" s="43">
        <v>47543</v>
      </c>
      <c r="B215" s="31"/>
      <c r="C215" s="31" t="str">
        <f t="shared" si="76"/>
        <v/>
      </c>
      <c r="D215" s="32"/>
      <c r="E215" s="32" t="str">
        <f t="shared" si="77"/>
        <v/>
      </c>
      <c r="F215" s="37"/>
      <c r="G215" s="37" t="str">
        <f>IF(B215=0,"",IF(B215="","",IF(B215&gt;0,"m","")))</f>
        <v/>
      </c>
    </row>
    <row r="216" spans="1:8" s="22" customFormat="1" ht="15" hidden="1" customHeight="1" x14ac:dyDescent="0.2">
      <c r="A216" s="43">
        <v>47574</v>
      </c>
      <c r="B216" s="31"/>
      <c r="C216" s="31" t="str">
        <f t="shared" si="76"/>
        <v/>
      </c>
      <c r="D216" s="32"/>
      <c r="E216" s="32" t="str">
        <f t="shared" si="77"/>
        <v/>
      </c>
      <c r="F216" s="37"/>
      <c r="G216" s="37" t="str">
        <f>IF(B216=0,"",IF(B216="","",IF(B216&gt;0,"a","")))</f>
        <v/>
      </c>
    </row>
    <row r="217" spans="1:8" ht="15" hidden="1" customHeight="1" x14ac:dyDescent="0.25">
      <c r="A217" s="43">
        <v>47604</v>
      </c>
      <c r="B217" s="31"/>
      <c r="C217" s="31" t="str">
        <f t="shared" si="76"/>
        <v/>
      </c>
      <c r="D217" s="32"/>
      <c r="E217" s="32" t="str">
        <f t="shared" si="77"/>
        <v/>
      </c>
      <c r="G217" s="36" t="str">
        <f>IF(B217=0,"",IF(B217="","",IF(B217&gt;0,"m","")))</f>
        <v/>
      </c>
    </row>
    <row r="218" spans="1:8" ht="15" hidden="1" customHeight="1" x14ac:dyDescent="0.25">
      <c r="A218" s="43">
        <v>47635</v>
      </c>
      <c r="B218" s="31"/>
      <c r="C218" s="31" t="str">
        <f t="shared" si="76"/>
        <v/>
      </c>
      <c r="D218" s="32"/>
      <c r="E218" s="32" t="str">
        <f t="shared" si="77"/>
        <v/>
      </c>
      <c r="G218" s="36" t="str">
        <f>IF(B218=0,"",IF(B218="","",IF(B218&gt;0,"j","")))</f>
        <v/>
      </c>
    </row>
    <row r="219" spans="1:8" ht="15" hidden="1" customHeight="1" x14ac:dyDescent="0.25">
      <c r="A219" s="43">
        <v>47665</v>
      </c>
      <c r="B219" s="31"/>
      <c r="C219" s="31" t="str">
        <f t="shared" si="76"/>
        <v/>
      </c>
      <c r="D219" s="32"/>
      <c r="E219" s="32" t="str">
        <f t="shared" si="77"/>
        <v/>
      </c>
      <c r="G219" s="36" t="str">
        <f>IF(B219=0,"",IF(B219="","",IF(B219&gt;0,"j","")))</f>
        <v/>
      </c>
    </row>
    <row r="220" spans="1:8" ht="15" hidden="1" customHeight="1" x14ac:dyDescent="0.25">
      <c r="A220" s="43">
        <v>47696</v>
      </c>
      <c r="B220" s="31"/>
      <c r="C220" s="31" t="str">
        <f t="shared" si="76"/>
        <v/>
      </c>
      <c r="D220" s="32"/>
      <c r="E220" s="32" t="str">
        <f t="shared" si="77"/>
        <v/>
      </c>
      <c r="G220" s="36" t="str">
        <f>IF(B220=0,"",IF(B220="","",IF(B220&gt;0,"a","")))</f>
        <v/>
      </c>
    </row>
    <row r="221" spans="1:8" ht="15" hidden="1" customHeight="1" x14ac:dyDescent="0.25">
      <c r="A221" s="43">
        <v>47727</v>
      </c>
      <c r="B221" s="31"/>
      <c r="C221" s="31" t="str">
        <f t="shared" si="76"/>
        <v/>
      </c>
      <c r="D221" s="32"/>
      <c r="E221" s="32" t="str">
        <f t="shared" si="77"/>
        <v/>
      </c>
      <c r="G221" s="36" t="str">
        <f>IF(B221=0,"",IF(B221="","",IF(B221&gt;0,"s","")))</f>
        <v/>
      </c>
    </row>
    <row r="222" spans="1:8" ht="15" hidden="1" customHeight="1" x14ac:dyDescent="0.25">
      <c r="A222" s="43">
        <v>47757</v>
      </c>
      <c r="B222" s="31"/>
      <c r="C222" s="31" t="str">
        <f t="shared" si="76"/>
        <v/>
      </c>
      <c r="D222" s="32"/>
      <c r="E222" s="32" t="str">
        <f t="shared" si="77"/>
        <v/>
      </c>
      <c r="G222" s="36" t="str">
        <f>IF(B222=0,"",IF(B222="","",IF(B222&gt;0,"o","")))</f>
        <v/>
      </c>
    </row>
    <row r="223" spans="1:8" ht="15" hidden="1" customHeight="1" x14ac:dyDescent="0.25">
      <c r="A223" s="43">
        <v>47788</v>
      </c>
      <c r="B223" s="31"/>
      <c r="C223" s="31" t="str">
        <f t="shared" si="76"/>
        <v/>
      </c>
      <c r="D223" s="32"/>
      <c r="E223" s="32" t="str">
        <f t="shared" si="77"/>
        <v/>
      </c>
      <c r="G223" s="36" t="str">
        <f>IF(B223=0,"",IF(B223="","",IF(B223&gt;0,"n","")))</f>
        <v/>
      </c>
    </row>
    <row r="224" spans="1:8" ht="15" hidden="1" customHeight="1" x14ac:dyDescent="0.25">
      <c r="A224" s="44">
        <v>47818</v>
      </c>
      <c r="B224" s="33"/>
      <c r="C224" s="33" t="str">
        <f t="shared" si="76"/>
        <v/>
      </c>
      <c r="D224" s="34"/>
      <c r="E224" s="34" t="str">
        <f t="shared" si="77"/>
        <v/>
      </c>
      <c r="G224" s="36" t="str">
        <f>IF(B224=0,"",IF(B224="","",IF(B224&gt;0,"d","")))</f>
        <v/>
      </c>
    </row>
    <row r="225" spans="1:7" ht="15" hidden="1" customHeight="1" x14ac:dyDescent="0.25">
      <c r="A225" s="45">
        <v>47849</v>
      </c>
      <c r="B225" s="35"/>
      <c r="C225" s="35" t="str">
        <f t="shared" si="76"/>
        <v/>
      </c>
      <c r="D225" s="27"/>
      <c r="E225" s="27" t="str">
        <f t="shared" si="77"/>
        <v/>
      </c>
      <c r="G225" s="36" t="str">
        <f>IF(B225=0,"",IF(B225="","",IF(B225&gt;0,G213+1,"")))</f>
        <v/>
      </c>
    </row>
    <row r="226" spans="1:7" ht="15" hidden="1" customHeight="1" x14ac:dyDescent="0.25">
      <c r="A226" s="40">
        <v>47880</v>
      </c>
      <c r="B226" s="27"/>
      <c r="C226" s="27" t="str">
        <f t="shared" si="76"/>
        <v/>
      </c>
      <c r="D226" s="27"/>
      <c r="E226" s="27" t="str">
        <f t="shared" si="77"/>
        <v/>
      </c>
      <c r="G226" s="36" t="str">
        <f>IF(B226=0,"",IF(B226="","",IF(B226&gt;0,"f","")))</f>
        <v/>
      </c>
    </row>
    <row r="227" spans="1:7" ht="15" hidden="1" customHeight="1" x14ac:dyDescent="0.25">
      <c r="A227" s="40">
        <v>47908</v>
      </c>
      <c r="B227" s="27"/>
      <c r="C227" s="27" t="str">
        <f t="shared" si="76"/>
        <v/>
      </c>
      <c r="D227" s="27"/>
      <c r="E227" s="27" t="str">
        <f t="shared" si="77"/>
        <v/>
      </c>
      <c r="G227" s="37" t="str">
        <f>IF(B227=0,"",IF(B227="","",IF(B227&gt;0,"m","")))</f>
        <v/>
      </c>
    </row>
    <row r="228" spans="1:7" ht="15" hidden="1" customHeight="1" x14ac:dyDescent="0.25">
      <c r="A228" s="40">
        <v>47939</v>
      </c>
      <c r="B228" s="27"/>
      <c r="C228" s="27" t="str">
        <f t="shared" si="76"/>
        <v/>
      </c>
      <c r="D228" s="27"/>
      <c r="E228" s="27" t="str">
        <f t="shared" si="77"/>
        <v/>
      </c>
      <c r="G228" s="37" t="str">
        <f>IF(B228=0,"",IF(B228="","",IF(B228&gt;0,"a","")))</f>
        <v/>
      </c>
    </row>
    <row r="229" spans="1:7" ht="15" hidden="1" customHeight="1" x14ac:dyDescent="0.25">
      <c r="A229" s="40">
        <v>47969</v>
      </c>
      <c r="B229" s="27"/>
      <c r="C229" s="27" t="str">
        <f t="shared" si="76"/>
        <v/>
      </c>
      <c r="D229" s="27"/>
      <c r="E229" s="27" t="str">
        <f t="shared" si="77"/>
        <v/>
      </c>
      <c r="G229" s="36" t="str">
        <f>IF(B229=0,"",IF(B229="","",IF(B229&gt;0,"m","")))</f>
        <v/>
      </c>
    </row>
    <row r="230" spans="1:7" ht="15" hidden="1" customHeight="1" x14ac:dyDescent="0.25">
      <c r="A230" s="40">
        <v>48000</v>
      </c>
      <c r="B230" s="27"/>
      <c r="C230" s="27" t="str">
        <f t="shared" si="76"/>
        <v/>
      </c>
      <c r="D230" s="27"/>
      <c r="E230" s="27" t="str">
        <f t="shared" si="77"/>
        <v/>
      </c>
      <c r="G230" s="36" t="str">
        <f>IF(B230=0,"",IF(B230="","",IF(B230&gt;0,"j","")))</f>
        <v/>
      </c>
    </row>
    <row r="231" spans="1:7" ht="15" hidden="1" customHeight="1" x14ac:dyDescent="0.25">
      <c r="A231" s="40">
        <v>48030</v>
      </c>
      <c r="B231" s="27"/>
      <c r="C231" s="27" t="str">
        <f t="shared" si="76"/>
        <v/>
      </c>
      <c r="D231" s="27"/>
      <c r="E231" s="27" t="str">
        <f t="shared" si="77"/>
        <v/>
      </c>
      <c r="G231" s="36" t="str">
        <f>IF(B231=0,"",IF(B231="","",IF(B231&gt;0,"j","")))</f>
        <v/>
      </c>
    </row>
    <row r="232" spans="1:7" ht="15" hidden="1" customHeight="1" x14ac:dyDescent="0.25">
      <c r="A232" s="40">
        <v>48061</v>
      </c>
      <c r="B232" s="27"/>
      <c r="C232" s="27" t="str">
        <f t="shared" si="76"/>
        <v/>
      </c>
      <c r="D232" s="27"/>
      <c r="E232" s="27" t="str">
        <f t="shared" si="77"/>
        <v/>
      </c>
      <c r="G232" s="36" t="str">
        <f>IF(B232=0,"",IF(B232="","",IF(B232&gt;0,"a","")))</f>
        <v/>
      </c>
    </row>
    <row r="233" spans="1:7" ht="15" hidden="1" customHeight="1" x14ac:dyDescent="0.25">
      <c r="A233" s="40">
        <v>48092</v>
      </c>
      <c r="B233" s="27"/>
      <c r="C233" s="27" t="str">
        <f t="shared" si="76"/>
        <v/>
      </c>
      <c r="D233" s="27"/>
      <c r="E233" s="27" t="str">
        <f t="shared" si="77"/>
        <v/>
      </c>
      <c r="G233" s="36" t="str">
        <f>IF(B233=0,"",IF(B233="","",IF(B233&gt;0,"s","")))</f>
        <v/>
      </c>
    </row>
    <row r="234" spans="1:7" ht="15" hidden="1" customHeight="1" x14ac:dyDescent="0.25">
      <c r="A234" s="40">
        <v>48122</v>
      </c>
      <c r="B234" s="27"/>
      <c r="C234" s="27" t="str">
        <f t="shared" si="76"/>
        <v/>
      </c>
      <c r="D234" s="27"/>
      <c r="E234" s="27" t="str">
        <f t="shared" si="77"/>
        <v/>
      </c>
      <c r="G234" s="36" t="str">
        <f>IF(B234=0,"",IF(B234="","",IF(B234&gt;0,"o","")))</f>
        <v/>
      </c>
    </row>
    <row r="235" spans="1:7" ht="15" hidden="1" customHeight="1" x14ac:dyDescent="0.25">
      <c r="A235" s="40">
        <v>48153</v>
      </c>
      <c r="B235" s="27"/>
      <c r="C235" s="27" t="str">
        <f t="shared" si="76"/>
        <v/>
      </c>
      <c r="D235" s="27"/>
      <c r="E235" s="27" t="str">
        <f t="shared" si="77"/>
        <v/>
      </c>
      <c r="G235" s="36" t="str">
        <f>IF(B235=0,"",IF(B235="","",IF(B235&gt;0,"n","")))</f>
        <v/>
      </c>
    </row>
    <row r="236" spans="1:7" ht="15" hidden="1" customHeight="1" x14ac:dyDescent="0.25">
      <c r="A236" s="41">
        <v>48183</v>
      </c>
      <c r="B236" s="28"/>
      <c r="C236" s="28" t="str">
        <f t="shared" si="76"/>
        <v/>
      </c>
      <c r="D236" s="28"/>
      <c r="E236" s="28" t="str">
        <f t="shared" si="77"/>
        <v/>
      </c>
      <c r="G236" s="36" t="str">
        <f>IF(B236=0,"",IF(B236="","",IF(B236&gt;0,"d","")))</f>
        <v/>
      </c>
    </row>
    <row r="237" spans="1:7" ht="15" hidden="1" customHeight="1" x14ac:dyDescent="0.25">
      <c r="A237" s="42">
        <v>48214</v>
      </c>
      <c r="B237" s="29"/>
      <c r="C237" s="29" t="str">
        <f t="shared" si="76"/>
        <v/>
      </c>
      <c r="D237" s="30"/>
      <c r="E237" s="30" t="str">
        <f t="shared" si="77"/>
        <v/>
      </c>
    </row>
    <row r="238" spans="1:7" ht="17.25" hidden="1" customHeight="1" x14ac:dyDescent="0.25">
      <c r="A238" s="43">
        <v>48245</v>
      </c>
      <c r="B238" s="31"/>
      <c r="C238" s="31" t="str">
        <f t="shared" si="76"/>
        <v/>
      </c>
      <c r="D238" s="32"/>
      <c r="E238" s="32" t="str">
        <f t="shared" si="77"/>
        <v/>
      </c>
    </row>
    <row r="239" spans="1:7" ht="17.25" hidden="1" customHeight="1" x14ac:dyDescent="0.25">
      <c r="A239" s="43">
        <v>48274</v>
      </c>
      <c r="B239" s="31"/>
      <c r="C239" s="31" t="str">
        <f t="shared" si="76"/>
        <v/>
      </c>
      <c r="D239" s="32"/>
      <c r="E239" s="32" t="str">
        <f t="shared" si="77"/>
        <v/>
      </c>
    </row>
    <row r="240" spans="1:7" ht="17.25" hidden="1" customHeight="1" x14ac:dyDescent="0.25">
      <c r="A240" s="43">
        <v>48305</v>
      </c>
      <c r="B240" s="31"/>
      <c r="C240" s="31" t="str">
        <f t="shared" si="76"/>
        <v/>
      </c>
      <c r="D240" s="32"/>
      <c r="E240" s="32" t="str">
        <f t="shared" si="77"/>
        <v/>
      </c>
    </row>
    <row r="241" spans="1:5" ht="17.25" hidden="1" customHeight="1" x14ac:dyDescent="0.25">
      <c r="A241" s="43">
        <v>48335</v>
      </c>
      <c r="B241" s="31"/>
      <c r="C241" s="31" t="str">
        <f t="shared" si="76"/>
        <v/>
      </c>
      <c r="D241" s="32"/>
      <c r="E241" s="32" t="str">
        <f t="shared" si="77"/>
        <v/>
      </c>
    </row>
    <row r="242" spans="1:5" ht="17.25" hidden="1" customHeight="1" x14ac:dyDescent="0.25">
      <c r="A242" s="43">
        <v>48366</v>
      </c>
      <c r="B242" s="31"/>
      <c r="C242" s="31" t="str">
        <f t="shared" si="76"/>
        <v/>
      </c>
      <c r="D242" s="32"/>
      <c r="E242" s="32" t="str">
        <f t="shared" si="77"/>
        <v/>
      </c>
    </row>
    <row r="243" spans="1:5" ht="17.25" hidden="1" customHeight="1" x14ac:dyDescent="0.25">
      <c r="A243" s="43">
        <v>48396</v>
      </c>
      <c r="B243" s="31"/>
      <c r="C243" s="31" t="str">
        <f t="shared" si="76"/>
        <v/>
      </c>
      <c r="D243" s="32"/>
      <c r="E243" s="32" t="str">
        <f t="shared" si="77"/>
        <v/>
      </c>
    </row>
    <row r="244" spans="1:5" ht="17.25" hidden="1" customHeight="1" x14ac:dyDescent="0.25">
      <c r="A244" s="43">
        <v>48427</v>
      </c>
      <c r="B244" s="31"/>
      <c r="C244" s="31" t="str">
        <f t="shared" si="76"/>
        <v/>
      </c>
      <c r="D244" s="32"/>
      <c r="E244" s="32" t="str">
        <f t="shared" si="77"/>
        <v/>
      </c>
    </row>
    <row r="245" spans="1:5" ht="17.25" hidden="1" customHeight="1" x14ac:dyDescent="0.25">
      <c r="A245" s="43">
        <v>48458</v>
      </c>
      <c r="B245" s="31"/>
      <c r="C245" s="31" t="str">
        <f t="shared" si="76"/>
        <v/>
      </c>
      <c r="D245" s="32"/>
      <c r="E245" s="32" t="str">
        <f t="shared" si="77"/>
        <v/>
      </c>
    </row>
    <row r="246" spans="1:5" ht="17.25" hidden="1" customHeight="1" x14ac:dyDescent="0.25">
      <c r="A246" s="43">
        <v>48488</v>
      </c>
      <c r="B246" s="31"/>
      <c r="C246" s="31" t="str">
        <f t="shared" si="76"/>
        <v/>
      </c>
      <c r="D246" s="32"/>
      <c r="E246" s="32" t="str">
        <f t="shared" si="77"/>
        <v/>
      </c>
    </row>
    <row r="247" spans="1:5" ht="17.25" hidden="1" customHeight="1" x14ac:dyDescent="0.25">
      <c r="A247" s="43">
        <v>48519</v>
      </c>
      <c r="B247" s="31"/>
      <c r="C247" s="31" t="str">
        <f t="shared" si="76"/>
        <v/>
      </c>
      <c r="D247" s="32"/>
      <c r="E247" s="32" t="str">
        <f t="shared" si="77"/>
        <v/>
      </c>
    </row>
    <row r="248" spans="1:5" ht="17.25" hidden="1" customHeight="1" x14ac:dyDescent="0.25">
      <c r="A248" s="44">
        <v>48549</v>
      </c>
      <c r="B248" s="33"/>
      <c r="C248" s="33" t="str">
        <f t="shared" si="76"/>
        <v/>
      </c>
      <c r="D248" s="34"/>
      <c r="E248" s="34" t="str">
        <f t="shared" si="77"/>
        <v/>
      </c>
    </row>
    <row r="249" spans="1:5" ht="17.25" hidden="1" customHeight="1" x14ac:dyDescent="0.25">
      <c r="A249" s="45">
        <v>48580</v>
      </c>
      <c r="B249" s="35"/>
      <c r="C249" s="35" t="str">
        <f t="shared" si="76"/>
        <v/>
      </c>
      <c r="D249" s="27"/>
      <c r="E249" s="27" t="str">
        <f t="shared" si="77"/>
        <v/>
      </c>
    </row>
    <row r="250" spans="1:5" ht="17.25" hidden="1" customHeight="1" x14ac:dyDescent="0.25">
      <c r="A250" s="40">
        <v>48611</v>
      </c>
      <c r="B250" s="27"/>
      <c r="C250" s="27" t="str">
        <f t="shared" si="76"/>
        <v/>
      </c>
      <c r="D250" s="27"/>
      <c r="E250" s="27" t="str">
        <f t="shared" si="77"/>
        <v/>
      </c>
    </row>
    <row r="251" spans="1:5" ht="17.25" hidden="1" customHeight="1" x14ac:dyDescent="0.25">
      <c r="A251" s="40">
        <v>48639</v>
      </c>
      <c r="B251" s="27"/>
      <c r="C251" s="27" t="str">
        <f t="shared" si="76"/>
        <v/>
      </c>
      <c r="D251" s="27"/>
      <c r="E251" s="27" t="str">
        <f t="shared" si="77"/>
        <v/>
      </c>
    </row>
    <row r="252" spans="1:5" ht="17.25" hidden="1" customHeight="1" x14ac:dyDescent="0.25">
      <c r="A252" s="40">
        <v>48670</v>
      </c>
      <c r="B252" s="27"/>
      <c r="C252" s="27" t="str">
        <f t="shared" si="76"/>
        <v/>
      </c>
      <c r="D252" s="27"/>
      <c r="E252" s="27" t="str">
        <f t="shared" si="77"/>
        <v/>
      </c>
    </row>
    <row r="253" spans="1:5" ht="17.25" hidden="1" customHeight="1" x14ac:dyDescent="0.25">
      <c r="A253" s="40">
        <v>48700</v>
      </c>
      <c r="B253" s="27"/>
      <c r="C253" s="27" t="str">
        <f t="shared" si="76"/>
        <v/>
      </c>
      <c r="D253" s="27"/>
      <c r="E253" s="27" t="str">
        <f t="shared" si="77"/>
        <v/>
      </c>
    </row>
    <row r="254" spans="1:5" ht="17.25" hidden="1" customHeight="1" x14ac:dyDescent="0.25">
      <c r="A254" s="40">
        <v>48731</v>
      </c>
      <c r="B254" s="27"/>
      <c r="C254" s="27" t="str">
        <f t="shared" si="76"/>
        <v/>
      </c>
      <c r="D254" s="27"/>
      <c r="E254" s="27" t="str">
        <f t="shared" si="77"/>
        <v/>
      </c>
    </row>
    <row r="255" spans="1:5" ht="17.25" hidden="1" customHeight="1" x14ac:dyDescent="0.25">
      <c r="A255" s="40">
        <v>48761</v>
      </c>
      <c r="B255" s="27"/>
      <c r="C255" s="27" t="str">
        <f t="shared" si="76"/>
        <v/>
      </c>
      <c r="D255" s="27"/>
      <c r="E255" s="27" t="str">
        <f t="shared" si="77"/>
        <v/>
      </c>
    </row>
    <row r="256" spans="1:5" ht="17.25" hidden="1" customHeight="1" x14ac:dyDescent="0.25">
      <c r="A256" s="40">
        <v>48792</v>
      </c>
      <c r="B256" s="27"/>
      <c r="C256" s="27" t="str">
        <f t="shared" si="76"/>
        <v/>
      </c>
      <c r="D256" s="27"/>
      <c r="E256" s="27" t="str">
        <f t="shared" si="77"/>
        <v/>
      </c>
    </row>
    <row r="257" spans="1:5" ht="17.25" hidden="1" customHeight="1" x14ac:dyDescent="0.25">
      <c r="A257" s="40">
        <v>48823</v>
      </c>
      <c r="B257" s="27"/>
      <c r="C257" s="27" t="str">
        <f t="shared" si="76"/>
        <v/>
      </c>
      <c r="D257" s="27"/>
      <c r="E257" s="27" t="str">
        <f t="shared" si="77"/>
        <v/>
      </c>
    </row>
    <row r="258" spans="1:5" ht="17.25" hidden="1" customHeight="1" x14ac:dyDescent="0.25">
      <c r="A258" s="40">
        <v>48853</v>
      </c>
      <c r="B258" s="27"/>
      <c r="C258" s="27" t="str">
        <f t="shared" si="76"/>
        <v/>
      </c>
      <c r="D258" s="27"/>
      <c r="E258" s="27" t="str">
        <f t="shared" si="77"/>
        <v/>
      </c>
    </row>
    <row r="259" spans="1:5" ht="17.25" hidden="1" customHeight="1" x14ac:dyDescent="0.25">
      <c r="A259" s="40">
        <v>48884</v>
      </c>
      <c r="B259" s="27"/>
      <c r="C259" s="27" t="str">
        <f t="shared" si="76"/>
        <v/>
      </c>
      <c r="D259" s="27"/>
      <c r="E259" s="27" t="str">
        <f t="shared" si="77"/>
        <v/>
      </c>
    </row>
    <row r="260" spans="1:5" ht="17.25" hidden="1" customHeight="1" x14ac:dyDescent="0.25">
      <c r="A260" s="41">
        <v>48914</v>
      </c>
      <c r="B260" s="28"/>
      <c r="C260" s="28" t="str">
        <f t="shared" si="76"/>
        <v/>
      </c>
      <c r="D260" s="28"/>
      <c r="E260" s="28" t="str">
        <f t="shared" si="77"/>
        <v/>
      </c>
    </row>
    <row r="261" spans="1:5" ht="17.25" hidden="1" customHeight="1" x14ac:dyDescent="0.25">
      <c r="A261" s="42">
        <v>48945</v>
      </c>
      <c r="B261" s="29"/>
      <c r="C261" s="29" t="str">
        <f t="shared" si="76"/>
        <v/>
      </c>
      <c r="D261" s="30"/>
      <c r="E261" s="30" t="str">
        <f t="shared" si="77"/>
        <v/>
      </c>
    </row>
    <row r="262" spans="1:5" ht="17.25" hidden="1" customHeight="1" x14ac:dyDescent="0.25">
      <c r="A262" s="43">
        <v>48976</v>
      </c>
      <c r="B262" s="31"/>
      <c r="C262" s="31" t="str">
        <f t="shared" si="76"/>
        <v/>
      </c>
      <c r="D262" s="32"/>
      <c r="E262" s="32" t="str">
        <f t="shared" si="77"/>
        <v/>
      </c>
    </row>
    <row r="263" spans="1:5" ht="17.25" hidden="1" customHeight="1" x14ac:dyDescent="0.25">
      <c r="A263" s="43">
        <v>49004</v>
      </c>
      <c r="B263" s="31"/>
      <c r="C263" s="31" t="str">
        <f t="shared" si="76"/>
        <v/>
      </c>
      <c r="D263" s="32"/>
      <c r="E263" s="32" t="str">
        <f t="shared" si="77"/>
        <v/>
      </c>
    </row>
    <row r="264" spans="1:5" ht="17.25" hidden="1" customHeight="1" x14ac:dyDescent="0.25">
      <c r="A264" s="43">
        <v>49035</v>
      </c>
      <c r="B264" s="31"/>
      <c r="C264" s="31" t="str">
        <f t="shared" si="76"/>
        <v/>
      </c>
      <c r="D264" s="32"/>
      <c r="E264" s="32" t="str">
        <f t="shared" si="77"/>
        <v/>
      </c>
    </row>
    <row r="265" spans="1:5" ht="17.25" hidden="1" customHeight="1" x14ac:dyDescent="0.25">
      <c r="A265" s="43">
        <v>49065</v>
      </c>
      <c r="B265" s="31"/>
      <c r="C265" s="31" t="str">
        <f t="shared" si="76"/>
        <v/>
      </c>
      <c r="D265" s="32"/>
      <c r="E265" s="32" t="str">
        <f t="shared" si="77"/>
        <v/>
      </c>
    </row>
    <row r="266" spans="1:5" ht="17.25" hidden="1" customHeight="1" x14ac:dyDescent="0.25">
      <c r="A266" s="43">
        <v>49096</v>
      </c>
      <c r="B266" s="31"/>
      <c r="C266" s="31" t="str">
        <f t="shared" si="76"/>
        <v/>
      </c>
      <c r="D266" s="32"/>
      <c r="E266" s="32" t="str">
        <f t="shared" si="77"/>
        <v/>
      </c>
    </row>
    <row r="267" spans="1:5" ht="17.25" hidden="1" customHeight="1" x14ac:dyDescent="0.25">
      <c r="A267" s="43">
        <v>49126</v>
      </c>
      <c r="B267" s="31"/>
      <c r="C267" s="31" t="str">
        <f t="shared" si="76"/>
        <v/>
      </c>
      <c r="D267" s="32"/>
      <c r="E267" s="32" t="str">
        <f t="shared" si="77"/>
        <v/>
      </c>
    </row>
    <row r="268" spans="1:5" ht="17.25" hidden="1" customHeight="1" x14ac:dyDescent="0.25">
      <c r="A268" s="43">
        <v>49157</v>
      </c>
      <c r="B268" s="31"/>
      <c r="C268" s="31" t="str">
        <f t="shared" si="76"/>
        <v/>
      </c>
      <c r="D268" s="32"/>
      <c r="E268" s="32" t="str">
        <f t="shared" si="77"/>
        <v/>
      </c>
    </row>
    <row r="269" spans="1:5" ht="17.25" hidden="1" customHeight="1" x14ac:dyDescent="0.25">
      <c r="A269" s="43">
        <v>49188</v>
      </c>
      <c r="B269" s="31"/>
      <c r="C269" s="31" t="str">
        <f t="shared" si="76"/>
        <v/>
      </c>
      <c r="D269" s="32"/>
      <c r="E269" s="32" t="str">
        <f t="shared" si="77"/>
        <v/>
      </c>
    </row>
    <row r="270" spans="1:5" ht="17.25" hidden="1" customHeight="1" x14ac:dyDescent="0.25">
      <c r="A270" s="43">
        <v>49218</v>
      </c>
      <c r="B270" s="31"/>
      <c r="C270" s="31" t="str">
        <f t="shared" si="76"/>
        <v/>
      </c>
      <c r="D270" s="32"/>
      <c r="E270" s="32" t="str">
        <f t="shared" si="77"/>
        <v/>
      </c>
    </row>
    <row r="271" spans="1:5" ht="17.25" hidden="1" customHeight="1" x14ac:dyDescent="0.25">
      <c r="A271" s="43">
        <v>49249</v>
      </c>
      <c r="B271" s="31"/>
      <c r="C271" s="31" t="str">
        <f t="shared" si="76"/>
        <v/>
      </c>
      <c r="D271" s="32"/>
      <c r="E271" s="32" t="str">
        <f t="shared" si="77"/>
        <v/>
      </c>
    </row>
    <row r="272" spans="1:5" ht="17.25" hidden="1" customHeight="1" x14ac:dyDescent="0.25">
      <c r="A272" s="44">
        <v>49279</v>
      </c>
      <c r="B272" s="33"/>
      <c r="C272" s="33" t="str">
        <f t="shared" si="76"/>
        <v/>
      </c>
      <c r="D272" s="34"/>
      <c r="E272" s="34" t="str">
        <f t="shared" si="77"/>
        <v/>
      </c>
    </row>
    <row r="273" spans="1:5" ht="17.25" hidden="1" customHeight="1" x14ac:dyDescent="0.25">
      <c r="A273" s="45">
        <v>49310</v>
      </c>
      <c r="B273" s="35"/>
      <c r="C273" s="35" t="str">
        <f t="shared" si="76"/>
        <v/>
      </c>
      <c r="D273" s="27"/>
      <c r="E273" s="27" t="str">
        <f t="shared" si="77"/>
        <v/>
      </c>
    </row>
    <row r="274" spans="1:5" ht="17.25" hidden="1" customHeight="1" x14ac:dyDescent="0.25">
      <c r="A274" s="40">
        <v>49341</v>
      </c>
      <c r="B274" s="27"/>
      <c r="C274" s="27" t="str">
        <f t="shared" si="76"/>
        <v/>
      </c>
      <c r="D274" s="27"/>
      <c r="E274" s="27" t="str">
        <f t="shared" si="77"/>
        <v/>
      </c>
    </row>
    <row r="275" spans="1:5" ht="17.25" hidden="1" customHeight="1" x14ac:dyDescent="0.25">
      <c r="A275" s="40">
        <v>49369</v>
      </c>
      <c r="B275" s="27"/>
      <c r="C275" s="27" t="str">
        <f t="shared" si="76"/>
        <v/>
      </c>
      <c r="D275" s="27"/>
      <c r="E275" s="27" t="str">
        <f t="shared" si="77"/>
        <v/>
      </c>
    </row>
    <row r="276" spans="1:5" ht="17.25" hidden="1" customHeight="1" x14ac:dyDescent="0.25">
      <c r="A276" s="40">
        <v>49400</v>
      </c>
      <c r="B276" s="27"/>
      <c r="C276" s="27" t="str">
        <f t="shared" si="76"/>
        <v/>
      </c>
      <c r="D276" s="27"/>
      <c r="E276" s="27" t="str">
        <f t="shared" si="77"/>
        <v/>
      </c>
    </row>
    <row r="277" spans="1:5" ht="17.25" hidden="1" customHeight="1" x14ac:dyDescent="0.25">
      <c r="A277" s="40">
        <v>49430</v>
      </c>
      <c r="B277" s="27"/>
      <c r="C277" s="27" t="str">
        <f t="shared" ref="C277:C340" si="78">IFERROR(IF(B277/B265*100-100=-100,"",B277/B265*100-100),"")</f>
        <v/>
      </c>
      <c r="D277" s="27"/>
      <c r="E277" s="27" t="str">
        <f t="shared" si="77"/>
        <v/>
      </c>
    </row>
    <row r="278" spans="1:5" ht="17.25" hidden="1" customHeight="1" x14ac:dyDescent="0.25">
      <c r="A278" s="40">
        <v>49461</v>
      </c>
      <c r="B278" s="27"/>
      <c r="C278" s="27" t="str">
        <f t="shared" si="78"/>
        <v/>
      </c>
      <c r="D278" s="27"/>
      <c r="E278" s="27" t="str">
        <f t="shared" ref="E278:E341" si="79">IFERROR(IF(D278/D266*100-100=-100,"",D278/D266*100-100),"")</f>
        <v/>
      </c>
    </row>
    <row r="279" spans="1:5" ht="17.25" hidden="1" customHeight="1" x14ac:dyDescent="0.25">
      <c r="A279" s="40">
        <v>49491</v>
      </c>
      <c r="B279" s="27"/>
      <c r="C279" s="27" t="str">
        <f t="shared" si="78"/>
        <v/>
      </c>
      <c r="D279" s="27"/>
      <c r="E279" s="27" t="str">
        <f t="shared" si="79"/>
        <v/>
      </c>
    </row>
    <row r="280" spans="1:5" ht="17.25" hidden="1" customHeight="1" x14ac:dyDescent="0.25">
      <c r="A280" s="40">
        <v>49522</v>
      </c>
      <c r="B280" s="27"/>
      <c r="C280" s="27" t="str">
        <f t="shared" si="78"/>
        <v/>
      </c>
      <c r="D280" s="27"/>
      <c r="E280" s="27" t="str">
        <f t="shared" si="79"/>
        <v/>
      </c>
    </row>
    <row r="281" spans="1:5" ht="17.25" hidden="1" customHeight="1" x14ac:dyDescent="0.25">
      <c r="A281" s="40">
        <v>49553</v>
      </c>
      <c r="B281" s="27"/>
      <c r="C281" s="27" t="str">
        <f t="shared" si="78"/>
        <v/>
      </c>
      <c r="D281" s="27"/>
      <c r="E281" s="27" t="str">
        <f t="shared" si="79"/>
        <v/>
      </c>
    </row>
    <row r="282" spans="1:5" ht="17.25" hidden="1" customHeight="1" x14ac:dyDescent="0.25">
      <c r="A282" s="40">
        <v>49583</v>
      </c>
      <c r="B282" s="27"/>
      <c r="C282" s="27" t="str">
        <f t="shared" si="78"/>
        <v/>
      </c>
      <c r="D282" s="27"/>
      <c r="E282" s="27" t="str">
        <f t="shared" si="79"/>
        <v/>
      </c>
    </row>
    <row r="283" spans="1:5" ht="17.25" hidden="1" customHeight="1" x14ac:dyDescent="0.25">
      <c r="A283" s="40">
        <v>49614</v>
      </c>
      <c r="B283" s="27"/>
      <c r="C283" s="27" t="str">
        <f t="shared" si="78"/>
        <v/>
      </c>
      <c r="D283" s="27"/>
      <c r="E283" s="27" t="str">
        <f t="shared" si="79"/>
        <v/>
      </c>
    </row>
    <row r="284" spans="1:5" ht="17.25" hidden="1" customHeight="1" x14ac:dyDescent="0.25">
      <c r="A284" s="41">
        <v>49644</v>
      </c>
      <c r="B284" s="28"/>
      <c r="C284" s="28" t="str">
        <f t="shared" si="78"/>
        <v/>
      </c>
      <c r="D284" s="28"/>
      <c r="E284" s="28" t="str">
        <f t="shared" si="79"/>
        <v/>
      </c>
    </row>
    <row r="285" spans="1:5" ht="17.25" hidden="1" customHeight="1" x14ac:dyDescent="0.25">
      <c r="A285" s="42">
        <v>49675</v>
      </c>
      <c r="B285" s="29"/>
      <c r="C285" s="29" t="str">
        <f t="shared" si="78"/>
        <v/>
      </c>
      <c r="D285" s="30"/>
      <c r="E285" s="30" t="str">
        <f t="shared" si="79"/>
        <v/>
      </c>
    </row>
    <row r="286" spans="1:5" ht="17.25" hidden="1" customHeight="1" x14ac:dyDescent="0.25">
      <c r="A286" s="43">
        <v>49706</v>
      </c>
      <c r="B286" s="31"/>
      <c r="C286" s="31" t="str">
        <f t="shared" si="78"/>
        <v/>
      </c>
      <c r="D286" s="32"/>
      <c r="E286" s="32" t="str">
        <f t="shared" si="79"/>
        <v/>
      </c>
    </row>
    <row r="287" spans="1:5" ht="17.25" hidden="1" customHeight="1" x14ac:dyDescent="0.25">
      <c r="A287" s="43">
        <v>49735</v>
      </c>
      <c r="B287" s="31"/>
      <c r="C287" s="31" t="str">
        <f t="shared" si="78"/>
        <v/>
      </c>
      <c r="D287" s="32"/>
      <c r="E287" s="32" t="str">
        <f t="shared" si="79"/>
        <v/>
      </c>
    </row>
    <row r="288" spans="1:5" ht="17.25" hidden="1" customHeight="1" x14ac:dyDescent="0.25">
      <c r="A288" s="43">
        <v>49766</v>
      </c>
      <c r="B288" s="31"/>
      <c r="C288" s="31" t="str">
        <f t="shared" si="78"/>
        <v/>
      </c>
      <c r="D288" s="32"/>
      <c r="E288" s="32" t="str">
        <f t="shared" si="79"/>
        <v/>
      </c>
    </row>
    <row r="289" spans="1:5" ht="17.25" hidden="1" customHeight="1" x14ac:dyDescent="0.25">
      <c r="A289" s="43">
        <v>49796</v>
      </c>
      <c r="B289" s="31"/>
      <c r="C289" s="31" t="str">
        <f t="shared" si="78"/>
        <v/>
      </c>
      <c r="D289" s="32"/>
      <c r="E289" s="32" t="str">
        <f t="shared" si="79"/>
        <v/>
      </c>
    </row>
    <row r="290" spans="1:5" ht="17.25" hidden="1" customHeight="1" x14ac:dyDescent="0.25">
      <c r="A290" s="43">
        <v>49827</v>
      </c>
      <c r="B290" s="31"/>
      <c r="C290" s="31" t="str">
        <f t="shared" si="78"/>
        <v/>
      </c>
      <c r="D290" s="32"/>
      <c r="E290" s="32" t="str">
        <f t="shared" si="79"/>
        <v/>
      </c>
    </row>
    <row r="291" spans="1:5" ht="17.25" hidden="1" customHeight="1" x14ac:dyDescent="0.25">
      <c r="A291" s="43">
        <v>49857</v>
      </c>
      <c r="B291" s="31"/>
      <c r="C291" s="31" t="str">
        <f t="shared" si="78"/>
        <v/>
      </c>
      <c r="D291" s="32"/>
      <c r="E291" s="32" t="str">
        <f t="shared" si="79"/>
        <v/>
      </c>
    </row>
    <row r="292" spans="1:5" ht="17.25" hidden="1" customHeight="1" x14ac:dyDescent="0.25">
      <c r="A292" s="43">
        <v>49888</v>
      </c>
      <c r="B292" s="31"/>
      <c r="C292" s="31" t="str">
        <f t="shared" si="78"/>
        <v/>
      </c>
      <c r="D292" s="32"/>
      <c r="E292" s="32" t="str">
        <f t="shared" si="79"/>
        <v/>
      </c>
    </row>
    <row r="293" spans="1:5" ht="17.25" hidden="1" customHeight="1" x14ac:dyDescent="0.25">
      <c r="A293" s="43">
        <v>49919</v>
      </c>
      <c r="B293" s="31"/>
      <c r="C293" s="31" t="str">
        <f t="shared" si="78"/>
        <v/>
      </c>
      <c r="D293" s="32"/>
      <c r="E293" s="32" t="str">
        <f t="shared" si="79"/>
        <v/>
      </c>
    </row>
    <row r="294" spans="1:5" ht="17.25" hidden="1" customHeight="1" x14ac:dyDescent="0.25">
      <c r="A294" s="43">
        <v>49949</v>
      </c>
      <c r="B294" s="31"/>
      <c r="C294" s="31" t="str">
        <f t="shared" si="78"/>
        <v/>
      </c>
      <c r="D294" s="32"/>
      <c r="E294" s="32" t="str">
        <f t="shared" si="79"/>
        <v/>
      </c>
    </row>
    <row r="295" spans="1:5" ht="17.25" hidden="1" customHeight="1" x14ac:dyDescent="0.25">
      <c r="A295" s="43">
        <v>49980</v>
      </c>
      <c r="B295" s="31"/>
      <c r="C295" s="31" t="str">
        <f t="shared" si="78"/>
        <v/>
      </c>
      <c r="D295" s="32"/>
      <c r="E295" s="32" t="str">
        <f t="shared" si="79"/>
        <v/>
      </c>
    </row>
    <row r="296" spans="1:5" ht="17.25" hidden="1" customHeight="1" x14ac:dyDescent="0.25">
      <c r="A296" s="44">
        <v>50010</v>
      </c>
      <c r="B296" s="33"/>
      <c r="C296" s="33" t="str">
        <f t="shared" si="78"/>
        <v/>
      </c>
      <c r="D296" s="34"/>
      <c r="E296" s="34" t="str">
        <f t="shared" si="79"/>
        <v/>
      </c>
    </row>
    <row r="297" spans="1:5" ht="17.25" hidden="1" customHeight="1" x14ac:dyDescent="0.25">
      <c r="A297" s="45">
        <v>50041</v>
      </c>
      <c r="B297" s="35"/>
      <c r="C297" s="35" t="str">
        <f t="shared" si="78"/>
        <v/>
      </c>
      <c r="D297" s="27"/>
      <c r="E297" s="27" t="str">
        <f t="shared" si="79"/>
        <v/>
      </c>
    </row>
    <row r="298" spans="1:5" ht="17.25" hidden="1" customHeight="1" x14ac:dyDescent="0.25">
      <c r="A298" s="40">
        <v>50072</v>
      </c>
      <c r="B298" s="27"/>
      <c r="C298" s="27" t="str">
        <f t="shared" si="78"/>
        <v/>
      </c>
      <c r="D298" s="27"/>
      <c r="E298" s="27" t="str">
        <f t="shared" si="79"/>
        <v/>
      </c>
    </row>
    <row r="299" spans="1:5" ht="17.25" hidden="1" customHeight="1" x14ac:dyDescent="0.25">
      <c r="A299" s="40">
        <v>50100</v>
      </c>
      <c r="B299" s="27"/>
      <c r="C299" s="27" t="str">
        <f t="shared" si="78"/>
        <v/>
      </c>
      <c r="D299" s="27"/>
      <c r="E299" s="27" t="str">
        <f t="shared" si="79"/>
        <v/>
      </c>
    </row>
    <row r="300" spans="1:5" ht="17.25" hidden="1" customHeight="1" x14ac:dyDescent="0.25">
      <c r="A300" s="40">
        <v>50131</v>
      </c>
      <c r="B300" s="27"/>
      <c r="C300" s="27" t="str">
        <f t="shared" si="78"/>
        <v/>
      </c>
      <c r="D300" s="27"/>
      <c r="E300" s="27" t="str">
        <f t="shared" si="79"/>
        <v/>
      </c>
    </row>
    <row r="301" spans="1:5" ht="17.25" hidden="1" customHeight="1" x14ac:dyDescent="0.25">
      <c r="A301" s="40">
        <v>50161</v>
      </c>
      <c r="B301" s="27"/>
      <c r="C301" s="27" t="str">
        <f t="shared" si="78"/>
        <v/>
      </c>
      <c r="D301" s="27"/>
      <c r="E301" s="27" t="str">
        <f t="shared" si="79"/>
        <v/>
      </c>
    </row>
    <row r="302" spans="1:5" ht="17.25" hidden="1" customHeight="1" x14ac:dyDescent="0.25">
      <c r="A302" s="40">
        <v>50192</v>
      </c>
      <c r="B302" s="27"/>
      <c r="C302" s="27" t="str">
        <f t="shared" si="78"/>
        <v/>
      </c>
      <c r="D302" s="27"/>
      <c r="E302" s="27" t="str">
        <f t="shared" si="79"/>
        <v/>
      </c>
    </row>
    <row r="303" spans="1:5" ht="17.25" hidden="1" customHeight="1" x14ac:dyDescent="0.25">
      <c r="A303" s="40">
        <v>50222</v>
      </c>
      <c r="B303" s="27"/>
      <c r="C303" s="27" t="str">
        <f t="shared" si="78"/>
        <v/>
      </c>
      <c r="D303" s="27"/>
      <c r="E303" s="27" t="str">
        <f t="shared" si="79"/>
        <v/>
      </c>
    </row>
    <row r="304" spans="1:5" ht="17.25" hidden="1" customHeight="1" x14ac:dyDescent="0.25">
      <c r="A304" s="40">
        <v>50253</v>
      </c>
      <c r="B304" s="27"/>
      <c r="C304" s="27" t="str">
        <f t="shared" si="78"/>
        <v/>
      </c>
      <c r="D304" s="27"/>
      <c r="E304" s="27" t="str">
        <f t="shared" si="79"/>
        <v/>
      </c>
    </row>
    <row r="305" spans="1:5" ht="17.25" hidden="1" customHeight="1" x14ac:dyDescent="0.25">
      <c r="A305" s="40">
        <v>50284</v>
      </c>
      <c r="B305" s="27"/>
      <c r="C305" s="27" t="str">
        <f t="shared" si="78"/>
        <v/>
      </c>
      <c r="D305" s="27"/>
      <c r="E305" s="27" t="str">
        <f t="shared" si="79"/>
        <v/>
      </c>
    </row>
    <row r="306" spans="1:5" ht="17.25" hidden="1" customHeight="1" x14ac:dyDescent="0.25">
      <c r="A306" s="40">
        <v>50314</v>
      </c>
      <c r="B306" s="27"/>
      <c r="C306" s="27" t="str">
        <f t="shared" si="78"/>
        <v/>
      </c>
      <c r="D306" s="27"/>
      <c r="E306" s="27" t="str">
        <f t="shared" si="79"/>
        <v/>
      </c>
    </row>
    <row r="307" spans="1:5" ht="17.25" hidden="1" customHeight="1" x14ac:dyDescent="0.25">
      <c r="A307" s="40">
        <v>50345</v>
      </c>
      <c r="B307" s="27"/>
      <c r="C307" s="27" t="str">
        <f t="shared" si="78"/>
        <v/>
      </c>
      <c r="D307" s="27"/>
      <c r="E307" s="27" t="str">
        <f t="shared" si="79"/>
        <v/>
      </c>
    </row>
    <row r="308" spans="1:5" ht="17.25" hidden="1" customHeight="1" x14ac:dyDescent="0.25">
      <c r="A308" s="41">
        <v>50375</v>
      </c>
      <c r="B308" s="28"/>
      <c r="C308" s="28" t="str">
        <f t="shared" si="78"/>
        <v/>
      </c>
      <c r="D308" s="28"/>
      <c r="E308" s="28" t="str">
        <f t="shared" si="79"/>
        <v/>
      </c>
    </row>
    <row r="309" spans="1:5" ht="17.25" hidden="1" customHeight="1" x14ac:dyDescent="0.25">
      <c r="A309" s="42">
        <v>50406</v>
      </c>
      <c r="B309" s="29"/>
      <c r="C309" s="29" t="str">
        <f t="shared" si="78"/>
        <v/>
      </c>
      <c r="D309" s="30"/>
      <c r="E309" s="30" t="str">
        <f t="shared" si="79"/>
        <v/>
      </c>
    </row>
    <row r="310" spans="1:5" ht="17.25" hidden="1" customHeight="1" x14ac:dyDescent="0.25">
      <c r="A310" s="43">
        <v>50437</v>
      </c>
      <c r="B310" s="31"/>
      <c r="C310" s="31" t="str">
        <f t="shared" si="78"/>
        <v/>
      </c>
      <c r="D310" s="32"/>
      <c r="E310" s="32" t="str">
        <f t="shared" si="79"/>
        <v/>
      </c>
    </row>
    <row r="311" spans="1:5" ht="17.25" hidden="1" customHeight="1" x14ac:dyDescent="0.25">
      <c r="A311" s="43">
        <v>50465</v>
      </c>
      <c r="B311" s="31"/>
      <c r="C311" s="31" t="str">
        <f t="shared" si="78"/>
        <v/>
      </c>
      <c r="D311" s="32"/>
      <c r="E311" s="32" t="str">
        <f t="shared" si="79"/>
        <v/>
      </c>
    </row>
    <row r="312" spans="1:5" ht="17.25" hidden="1" customHeight="1" x14ac:dyDescent="0.25">
      <c r="A312" s="43">
        <v>50496</v>
      </c>
      <c r="B312" s="31"/>
      <c r="C312" s="31" t="str">
        <f t="shared" si="78"/>
        <v/>
      </c>
      <c r="D312" s="32"/>
      <c r="E312" s="32" t="str">
        <f t="shared" si="79"/>
        <v/>
      </c>
    </row>
    <row r="313" spans="1:5" ht="17.25" hidden="1" customHeight="1" x14ac:dyDescent="0.25">
      <c r="A313" s="43">
        <v>50526</v>
      </c>
      <c r="B313" s="31"/>
      <c r="C313" s="31" t="str">
        <f t="shared" si="78"/>
        <v/>
      </c>
      <c r="D313" s="32"/>
      <c r="E313" s="32" t="str">
        <f t="shared" si="79"/>
        <v/>
      </c>
    </row>
    <row r="314" spans="1:5" ht="17.25" hidden="1" customHeight="1" x14ac:dyDescent="0.25">
      <c r="A314" s="43">
        <v>50557</v>
      </c>
      <c r="B314" s="31"/>
      <c r="C314" s="31" t="str">
        <f t="shared" si="78"/>
        <v/>
      </c>
      <c r="D314" s="32"/>
      <c r="E314" s="32" t="str">
        <f t="shared" si="79"/>
        <v/>
      </c>
    </row>
    <row r="315" spans="1:5" ht="17.25" hidden="1" customHeight="1" x14ac:dyDescent="0.25">
      <c r="A315" s="43">
        <v>50587</v>
      </c>
      <c r="B315" s="31"/>
      <c r="C315" s="31" t="str">
        <f t="shared" si="78"/>
        <v/>
      </c>
      <c r="D315" s="32"/>
      <c r="E315" s="32" t="str">
        <f t="shared" si="79"/>
        <v/>
      </c>
    </row>
    <row r="316" spans="1:5" ht="17.25" hidden="1" customHeight="1" x14ac:dyDescent="0.25">
      <c r="A316" s="43">
        <v>50618</v>
      </c>
      <c r="B316" s="31"/>
      <c r="C316" s="31" t="str">
        <f t="shared" si="78"/>
        <v/>
      </c>
      <c r="D316" s="32"/>
      <c r="E316" s="32" t="str">
        <f t="shared" si="79"/>
        <v/>
      </c>
    </row>
    <row r="317" spans="1:5" ht="17.25" hidden="1" customHeight="1" x14ac:dyDescent="0.25">
      <c r="A317" s="43">
        <v>50649</v>
      </c>
      <c r="B317" s="31"/>
      <c r="C317" s="31" t="str">
        <f t="shared" si="78"/>
        <v/>
      </c>
      <c r="D317" s="32"/>
      <c r="E317" s="32" t="str">
        <f t="shared" si="79"/>
        <v/>
      </c>
    </row>
    <row r="318" spans="1:5" ht="17.25" hidden="1" customHeight="1" x14ac:dyDescent="0.25">
      <c r="A318" s="43">
        <v>50679</v>
      </c>
      <c r="B318" s="31"/>
      <c r="C318" s="31" t="str">
        <f t="shared" si="78"/>
        <v/>
      </c>
      <c r="D318" s="32"/>
      <c r="E318" s="32" t="str">
        <f t="shared" si="79"/>
        <v/>
      </c>
    </row>
    <row r="319" spans="1:5" ht="17.25" hidden="1" customHeight="1" x14ac:dyDescent="0.25">
      <c r="A319" s="43">
        <v>50710</v>
      </c>
      <c r="B319" s="31"/>
      <c r="C319" s="31" t="str">
        <f t="shared" si="78"/>
        <v/>
      </c>
      <c r="D319" s="32"/>
      <c r="E319" s="32" t="str">
        <f t="shared" si="79"/>
        <v/>
      </c>
    </row>
    <row r="320" spans="1:5" ht="17.25" hidden="1" customHeight="1" x14ac:dyDescent="0.25">
      <c r="A320" s="44">
        <v>50740</v>
      </c>
      <c r="B320" s="33"/>
      <c r="C320" s="33" t="str">
        <f t="shared" si="78"/>
        <v/>
      </c>
      <c r="D320" s="34"/>
      <c r="E320" s="34" t="str">
        <f t="shared" si="79"/>
        <v/>
      </c>
    </row>
    <row r="321" spans="1:5" ht="17.25" hidden="1" customHeight="1" x14ac:dyDescent="0.25">
      <c r="A321" s="45">
        <v>50771</v>
      </c>
      <c r="B321" s="35"/>
      <c r="C321" s="35" t="str">
        <f t="shared" si="78"/>
        <v/>
      </c>
      <c r="D321" s="27"/>
      <c r="E321" s="27" t="str">
        <f t="shared" si="79"/>
        <v/>
      </c>
    </row>
    <row r="322" spans="1:5" ht="17.25" hidden="1" customHeight="1" x14ac:dyDescent="0.25">
      <c r="A322" s="40">
        <v>50802</v>
      </c>
      <c r="B322" s="27"/>
      <c r="C322" s="27" t="str">
        <f t="shared" si="78"/>
        <v/>
      </c>
      <c r="D322" s="27"/>
      <c r="E322" s="27" t="str">
        <f t="shared" si="79"/>
        <v/>
      </c>
    </row>
    <row r="323" spans="1:5" ht="17.25" hidden="1" customHeight="1" x14ac:dyDescent="0.25">
      <c r="A323" s="40">
        <v>50830</v>
      </c>
      <c r="B323" s="27"/>
      <c r="C323" s="27" t="str">
        <f t="shared" si="78"/>
        <v/>
      </c>
      <c r="D323" s="27"/>
      <c r="E323" s="27" t="str">
        <f t="shared" si="79"/>
        <v/>
      </c>
    </row>
    <row r="324" spans="1:5" ht="17.25" hidden="1" customHeight="1" x14ac:dyDescent="0.25">
      <c r="A324" s="40">
        <v>50861</v>
      </c>
      <c r="B324" s="27"/>
      <c r="C324" s="27" t="str">
        <f t="shared" si="78"/>
        <v/>
      </c>
      <c r="D324" s="27"/>
      <c r="E324" s="27" t="str">
        <f t="shared" si="79"/>
        <v/>
      </c>
    </row>
    <row r="325" spans="1:5" ht="17.25" hidden="1" customHeight="1" x14ac:dyDescent="0.25">
      <c r="A325" s="40">
        <v>50891</v>
      </c>
      <c r="B325" s="27"/>
      <c r="C325" s="27" t="str">
        <f t="shared" si="78"/>
        <v/>
      </c>
      <c r="D325" s="27"/>
      <c r="E325" s="27" t="str">
        <f t="shared" si="79"/>
        <v/>
      </c>
    </row>
    <row r="326" spans="1:5" ht="17.25" hidden="1" customHeight="1" x14ac:dyDescent="0.25">
      <c r="A326" s="40">
        <v>50922</v>
      </c>
      <c r="B326" s="27"/>
      <c r="C326" s="27" t="str">
        <f t="shared" si="78"/>
        <v/>
      </c>
      <c r="D326" s="27"/>
      <c r="E326" s="27" t="str">
        <f t="shared" si="79"/>
        <v/>
      </c>
    </row>
    <row r="327" spans="1:5" ht="17.25" hidden="1" customHeight="1" x14ac:dyDescent="0.25">
      <c r="A327" s="40">
        <v>50952</v>
      </c>
      <c r="B327" s="27"/>
      <c r="C327" s="27" t="str">
        <f t="shared" si="78"/>
        <v/>
      </c>
      <c r="D327" s="27"/>
      <c r="E327" s="27" t="str">
        <f t="shared" si="79"/>
        <v/>
      </c>
    </row>
    <row r="328" spans="1:5" ht="17.25" hidden="1" customHeight="1" x14ac:dyDescent="0.25">
      <c r="A328" s="40">
        <v>50983</v>
      </c>
      <c r="B328" s="27"/>
      <c r="C328" s="27" t="str">
        <f t="shared" si="78"/>
        <v/>
      </c>
      <c r="D328" s="27"/>
      <c r="E328" s="27" t="str">
        <f t="shared" si="79"/>
        <v/>
      </c>
    </row>
    <row r="329" spans="1:5" ht="17.25" hidden="1" customHeight="1" x14ac:dyDescent="0.25">
      <c r="A329" s="40">
        <v>51014</v>
      </c>
      <c r="B329" s="27"/>
      <c r="C329" s="27" t="str">
        <f t="shared" si="78"/>
        <v/>
      </c>
      <c r="D329" s="27"/>
      <c r="E329" s="27" t="str">
        <f t="shared" si="79"/>
        <v/>
      </c>
    </row>
    <row r="330" spans="1:5" ht="17.25" hidden="1" customHeight="1" x14ac:dyDescent="0.25">
      <c r="A330" s="40">
        <v>51044</v>
      </c>
      <c r="B330" s="27"/>
      <c r="C330" s="27" t="str">
        <f t="shared" si="78"/>
        <v/>
      </c>
      <c r="D330" s="27"/>
      <c r="E330" s="27" t="str">
        <f t="shared" si="79"/>
        <v/>
      </c>
    </row>
    <row r="331" spans="1:5" ht="17.25" hidden="1" customHeight="1" x14ac:dyDescent="0.25">
      <c r="A331" s="40">
        <v>51075</v>
      </c>
      <c r="B331" s="27"/>
      <c r="C331" s="27" t="str">
        <f t="shared" si="78"/>
        <v/>
      </c>
      <c r="D331" s="27"/>
      <c r="E331" s="27" t="str">
        <f t="shared" si="79"/>
        <v/>
      </c>
    </row>
    <row r="332" spans="1:5" ht="17.25" hidden="1" customHeight="1" x14ac:dyDescent="0.25">
      <c r="A332" s="41">
        <v>51105</v>
      </c>
      <c r="B332" s="28"/>
      <c r="C332" s="28" t="str">
        <f t="shared" si="78"/>
        <v/>
      </c>
      <c r="D332" s="28"/>
      <c r="E332" s="28" t="str">
        <f t="shared" si="79"/>
        <v/>
      </c>
    </row>
    <row r="333" spans="1:5" ht="17.25" hidden="1" customHeight="1" x14ac:dyDescent="0.25">
      <c r="A333" s="42">
        <v>51136</v>
      </c>
      <c r="B333" s="29"/>
      <c r="C333" s="29" t="str">
        <f t="shared" si="78"/>
        <v/>
      </c>
      <c r="D333" s="30"/>
      <c r="E333" s="30" t="str">
        <f t="shared" si="79"/>
        <v/>
      </c>
    </row>
    <row r="334" spans="1:5" ht="17.25" hidden="1" customHeight="1" x14ac:dyDescent="0.25">
      <c r="A334" s="43">
        <v>51167</v>
      </c>
      <c r="B334" s="31"/>
      <c r="C334" s="31" t="str">
        <f t="shared" si="78"/>
        <v/>
      </c>
      <c r="D334" s="32"/>
      <c r="E334" s="32" t="str">
        <f t="shared" si="79"/>
        <v/>
      </c>
    </row>
    <row r="335" spans="1:5" ht="17.25" hidden="1" customHeight="1" x14ac:dyDescent="0.25">
      <c r="A335" s="43">
        <v>51196</v>
      </c>
      <c r="B335" s="31"/>
      <c r="C335" s="31" t="str">
        <f t="shared" si="78"/>
        <v/>
      </c>
      <c r="D335" s="32"/>
      <c r="E335" s="32" t="str">
        <f t="shared" si="79"/>
        <v/>
      </c>
    </row>
    <row r="336" spans="1:5" ht="17.25" hidden="1" customHeight="1" x14ac:dyDescent="0.25">
      <c r="A336" s="43">
        <v>51227</v>
      </c>
      <c r="B336" s="31"/>
      <c r="C336" s="31" t="str">
        <f t="shared" si="78"/>
        <v/>
      </c>
      <c r="D336" s="32"/>
      <c r="E336" s="32" t="str">
        <f t="shared" si="79"/>
        <v/>
      </c>
    </row>
    <row r="337" spans="1:5" ht="17.25" hidden="1" customHeight="1" x14ac:dyDescent="0.25">
      <c r="A337" s="43">
        <v>51257</v>
      </c>
      <c r="B337" s="31"/>
      <c r="C337" s="31" t="str">
        <f t="shared" si="78"/>
        <v/>
      </c>
      <c r="D337" s="32"/>
      <c r="E337" s="32" t="str">
        <f t="shared" si="79"/>
        <v/>
      </c>
    </row>
    <row r="338" spans="1:5" ht="17.25" hidden="1" customHeight="1" x14ac:dyDescent="0.25">
      <c r="A338" s="43">
        <v>51288</v>
      </c>
      <c r="B338" s="31"/>
      <c r="C338" s="31" t="str">
        <f t="shared" si="78"/>
        <v/>
      </c>
      <c r="D338" s="32"/>
      <c r="E338" s="32" t="str">
        <f t="shared" si="79"/>
        <v/>
      </c>
    </row>
    <row r="339" spans="1:5" ht="17.25" hidden="1" customHeight="1" x14ac:dyDescent="0.25">
      <c r="A339" s="43">
        <v>51318</v>
      </c>
      <c r="B339" s="31"/>
      <c r="C339" s="31" t="str">
        <f t="shared" si="78"/>
        <v/>
      </c>
      <c r="D339" s="32"/>
      <c r="E339" s="32" t="str">
        <f t="shared" si="79"/>
        <v/>
      </c>
    </row>
    <row r="340" spans="1:5" ht="17.25" hidden="1" customHeight="1" x14ac:dyDescent="0.25">
      <c r="A340" s="43">
        <v>51349</v>
      </c>
      <c r="B340" s="31"/>
      <c r="C340" s="31" t="str">
        <f t="shared" si="78"/>
        <v/>
      </c>
      <c r="D340" s="32"/>
      <c r="E340" s="32" t="str">
        <f t="shared" si="79"/>
        <v/>
      </c>
    </row>
    <row r="341" spans="1:5" ht="17.25" hidden="1" customHeight="1" x14ac:dyDescent="0.25">
      <c r="A341" s="43">
        <v>51380</v>
      </c>
      <c r="B341" s="31"/>
      <c r="C341" s="31" t="str">
        <f t="shared" ref="C341:C404" si="80">IFERROR(IF(B341/B329*100-100=-100,"",B341/B329*100-100),"")</f>
        <v/>
      </c>
      <c r="D341" s="32"/>
      <c r="E341" s="32" t="str">
        <f t="shared" si="79"/>
        <v/>
      </c>
    </row>
    <row r="342" spans="1:5" ht="17.25" hidden="1" customHeight="1" x14ac:dyDescent="0.25">
      <c r="A342" s="43">
        <v>51410</v>
      </c>
      <c r="B342" s="31"/>
      <c r="C342" s="31" t="str">
        <f t="shared" si="80"/>
        <v/>
      </c>
      <c r="D342" s="32"/>
      <c r="E342" s="32" t="str">
        <f t="shared" ref="E342:E405" si="81">IFERROR(IF(D342/D330*100-100=-100,"",D342/D330*100-100),"")</f>
        <v/>
      </c>
    </row>
    <row r="343" spans="1:5" ht="17.25" hidden="1" customHeight="1" x14ac:dyDescent="0.25">
      <c r="A343" s="43">
        <v>51441</v>
      </c>
      <c r="B343" s="31"/>
      <c r="C343" s="31" t="str">
        <f t="shared" si="80"/>
        <v/>
      </c>
      <c r="D343" s="32"/>
      <c r="E343" s="32" t="str">
        <f t="shared" si="81"/>
        <v/>
      </c>
    </row>
    <row r="344" spans="1:5" ht="17.25" hidden="1" customHeight="1" x14ac:dyDescent="0.25">
      <c r="A344" s="44">
        <v>51471</v>
      </c>
      <c r="B344" s="33"/>
      <c r="C344" s="33" t="str">
        <f t="shared" si="80"/>
        <v/>
      </c>
      <c r="D344" s="34"/>
      <c r="E344" s="34" t="str">
        <f t="shared" si="81"/>
        <v/>
      </c>
    </row>
    <row r="345" spans="1:5" ht="17.25" hidden="1" customHeight="1" x14ac:dyDescent="0.25">
      <c r="A345" s="45">
        <v>51502</v>
      </c>
      <c r="B345" s="35"/>
      <c r="C345" s="35" t="str">
        <f t="shared" si="80"/>
        <v/>
      </c>
      <c r="D345" s="27"/>
      <c r="E345" s="27" t="str">
        <f t="shared" si="81"/>
        <v/>
      </c>
    </row>
    <row r="346" spans="1:5" ht="17.25" hidden="1" customHeight="1" x14ac:dyDescent="0.25">
      <c r="A346" s="40">
        <v>51533</v>
      </c>
      <c r="B346" s="27"/>
      <c r="C346" s="27" t="str">
        <f t="shared" si="80"/>
        <v/>
      </c>
      <c r="D346" s="27"/>
      <c r="E346" s="27" t="str">
        <f t="shared" si="81"/>
        <v/>
      </c>
    </row>
    <row r="347" spans="1:5" ht="17.25" hidden="1" customHeight="1" x14ac:dyDescent="0.25">
      <c r="A347" s="40">
        <v>51561</v>
      </c>
      <c r="B347" s="27"/>
      <c r="C347" s="27" t="str">
        <f t="shared" si="80"/>
        <v/>
      </c>
      <c r="D347" s="27"/>
      <c r="E347" s="27" t="str">
        <f t="shared" si="81"/>
        <v/>
      </c>
    </row>
    <row r="348" spans="1:5" ht="17.25" hidden="1" customHeight="1" x14ac:dyDescent="0.25">
      <c r="A348" s="40">
        <v>51592</v>
      </c>
      <c r="B348" s="27"/>
      <c r="C348" s="27" t="str">
        <f t="shared" si="80"/>
        <v/>
      </c>
      <c r="D348" s="27"/>
      <c r="E348" s="27" t="str">
        <f t="shared" si="81"/>
        <v/>
      </c>
    </row>
    <row r="349" spans="1:5" ht="17.25" hidden="1" customHeight="1" x14ac:dyDescent="0.25">
      <c r="A349" s="40">
        <v>51622</v>
      </c>
      <c r="B349" s="27"/>
      <c r="C349" s="27" t="str">
        <f t="shared" si="80"/>
        <v/>
      </c>
      <c r="D349" s="27"/>
      <c r="E349" s="27" t="str">
        <f t="shared" si="81"/>
        <v/>
      </c>
    </row>
    <row r="350" spans="1:5" ht="17.25" hidden="1" customHeight="1" x14ac:dyDescent="0.25">
      <c r="A350" s="40">
        <v>51653</v>
      </c>
      <c r="B350" s="27"/>
      <c r="C350" s="27" t="str">
        <f t="shared" si="80"/>
        <v/>
      </c>
      <c r="D350" s="27"/>
      <c r="E350" s="27" t="str">
        <f t="shared" si="81"/>
        <v/>
      </c>
    </row>
    <row r="351" spans="1:5" ht="17.25" hidden="1" customHeight="1" x14ac:dyDescent="0.25">
      <c r="A351" s="40">
        <v>51683</v>
      </c>
      <c r="B351" s="27"/>
      <c r="C351" s="27" t="str">
        <f t="shared" si="80"/>
        <v/>
      </c>
      <c r="D351" s="27"/>
      <c r="E351" s="27" t="str">
        <f t="shared" si="81"/>
        <v/>
      </c>
    </row>
    <row r="352" spans="1:5" ht="17.25" hidden="1" customHeight="1" x14ac:dyDescent="0.25">
      <c r="A352" s="40">
        <v>51714</v>
      </c>
      <c r="B352" s="27"/>
      <c r="C352" s="27" t="str">
        <f t="shared" si="80"/>
        <v/>
      </c>
      <c r="D352" s="27"/>
      <c r="E352" s="27" t="str">
        <f t="shared" si="81"/>
        <v/>
      </c>
    </row>
    <row r="353" spans="1:5" ht="17.25" hidden="1" customHeight="1" x14ac:dyDescent="0.25">
      <c r="A353" s="40">
        <v>51745</v>
      </c>
      <c r="B353" s="27"/>
      <c r="C353" s="27" t="str">
        <f t="shared" si="80"/>
        <v/>
      </c>
      <c r="D353" s="27"/>
      <c r="E353" s="27" t="str">
        <f t="shared" si="81"/>
        <v/>
      </c>
    </row>
    <row r="354" spans="1:5" ht="17.25" hidden="1" customHeight="1" x14ac:dyDescent="0.25">
      <c r="A354" s="40">
        <v>51775</v>
      </c>
      <c r="B354" s="27"/>
      <c r="C354" s="27" t="str">
        <f t="shared" si="80"/>
        <v/>
      </c>
      <c r="D354" s="27"/>
      <c r="E354" s="27" t="str">
        <f t="shared" si="81"/>
        <v/>
      </c>
    </row>
    <row r="355" spans="1:5" ht="17.25" hidden="1" customHeight="1" x14ac:dyDescent="0.25">
      <c r="A355" s="40">
        <v>51806</v>
      </c>
      <c r="B355" s="27"/>
      <c r="C355" s="27" t="str">
        <f t="shared" si="80"/>
        <v/>
      </c>
      <c r="D355" s="27"/>
      <c r="E355" s="27" t="str">
        <f t="shared" si="81"/>
        <v/>
      </c>
    </row>
    <row r="356" spans="1:5" ht="17.25" hidden="1" customHeight="1" x14ac:dyDescent="0.25">
      <c r="A356" s="41">
        <v>51836</v>
      </c>
      <c r="B356" s="28"/>
      <c r="C356" s="28" t="str">
        <f t="shared" si="80"/>
        <v/>
      </c>
      <c r="D356" s="28"/>
      <c r="E356" s="28" t="str">
        <f t="shared" si="81"/>
        <v/>
      </c>
    </row>
    <row r="357" spans="1:5" ht="17.25" hidden="1" customHeight="1" x14ac:dyDescent="0.25">
      <c r="A357" s="42">
        <v>51867</v>
      </c>
      <c r="B357" s="29"/>
      <c r="C357" s="29" t="str">
        <f t="shared" si="80"/>
        <v/>
      </c>
      <c r="D357" s="30"/>
      <c r="E357" s="30" t="str">
        <f t="shared" si="81"/>
        <v/>
      </c>
    </row>
    <row r="358" spans="1:5" ht="17.25" hidden="1" customHeight="1" x14ac:dyDescent="0.25">
      <c r="A358" s="43">
        <v>51898</v>
      </c>
      <c r="B358" s="31"/>
      <c r="C358" s="31" t="str">
        <f t="shared" si="80"/>
        <v/>
      </c>
      <c r="D358" s="32"/>
      <c r="E358" s="32" t="str">
        <f t="shared" si="81"/>
        <v/>
      </c>
    </row>
    <row r="359" spans="1:5" ht="17.25" hidden="1" customHeight="1" x14ac:dyDescent="0.25">
      <c r="A359" s="43">
        <v>51926</v>
      </c>
      <c r="B359" s="31"/>
      <c r="C359" s="31" t="str">
        <f t="shared" si="80"/>
        <v/>
      </c>
      <c r="D359" s="32"/>
      <c r="E359" s="32" t="str">
        <f t="shared" si="81"/>
        <v/>
      </c>
    </row>
    <row r="360" spans="1:5" ht="17.25" hidden="1" customHeight="1" x14ac:dyDescent="0.25">
      <c r="A360" s="43">
        <v>51957</v>
      </c>
      <c r="B360" s="31"/>
      <c r="C360" s="31" t="str">
        <f t="shared" si="80"/>
        <v/>
      </c>
      <c r="D360" s="32"/>
      <c r="E360" s="32" t="str">
        <f t="shared" si="81"/>
        <v/>
      </c>
    </row>
    <row r="361" spans="1:5" ht="17.25" hidden="1" customHeight="1" x14ac:dyDescent="0.25">
      <c r="A361" s="43">
        <v>51987</v>
      </c>
      <c r="B361" s="31"/>
      <c r="C361" s="31" t="str">
        <f t="shared" si="80"/>
        <v/>
      </c>
      <c r="D361" s="32"/>
      <c r="E361" s="32" t="str">
        <f t="shared" si="81"/>
        <v/>
      </c>
    </row>
    <row r="362" spans="1:5" ht="17.25" hidden="1" customHeight="1" x14ac:dyDescent="0.25">
      <c r="A362" s="43">
        <v>52018</v>
      </c>
      <c r="B362" s="31"/>
      <c r="C362" s="31" t="str">
        <f t="shared" si="80"/>
        <v/>
      </c>
      <c r="D362" s="32"/>
      <c r="E362" s="32" t="str">
        <f t="shared" si="81"/>
        <v/>
      </c>
    </row>
    <row r="363" spans="1:5" ht="17.25" hidden="1" customHeight="1" x14ac:dyDescent="0.25">
      <c r="A363" s="43">
        <v>52048</v>
      </c>
      <c r="B363" s="31"/>
      <c r="C363" s="31" t="str">
        <f t="shared" si="80"/>
        <v/>
      </c>
      <c r="D363" s="32"/>
      <c r="E363" s="32" t="str">
        <f t="shared" si="81"/>
        <v/>
      </c>
    </row>
    <row r="364" spans="1:5" ht="17.25" hidden="1" customHeight="1" x14ac:dyDescent="0.25">
      <c r="A364" s="43">
        <v>52079</v>
      </c>
      <c r="B364" s="31"/>
      <c r="C364" s="31" t="str">
        <f t="shared" si="80"/>
        <v/>
      </c>
      <c r="D364" s="32"/>
      <c r="E364" s="32" t="str">
        <f t="shared" si="81"/>
        <v/>
      </c>
    </row>
    <row r="365" spans="1:5" ht="17.25" hidden="1" customHeight="1" x14ac:dyDescent="0.25">
      <c r="A365" s="43">
        <v>52110</v>
      </c>
      <c r="B365" s="31"/>
      <c r="C365" s="31" t="str">
        <f t="shared" si="80"/>
        <v/>
      </c>
      <c r="D365" s="32"/>
      <c r="E365" s="32" t="str">
        <f t="shared" si="81"/>
        <v/>
      </c>
    </row>
    <row r="366" spans="1:5" ht="17.25" hidden="1" customHeight="1" x14ac:dyDescent="0.25">
      <c r="A366" s="43">
        <v>52140</v>
      </c>
      <c r="B366" s="31"/>
      <c r="C366" s="31" t="str">
        <f t="shared" si="80"/>
        <v/>
      </c>
      <c r="D366" s="32"/>
      <c r="E366" s="32" t="str">
        <f t="shared" si="81"/>
        <v/>
      </c>
    </row>
    <row r="367" spans="1:5" ht="17.25" hidden="1" customHeight="1" x14ac:dyDescent="0.25">
      <c r="A367" s="43">
        <v>52171</v>
      </c>
      <c r="B367" s="31"/>
      <c r="C367" s="31" t="str">
        <f t="shared" si="80"/>
        <v/>
      </c>
      <c r="D367" s="32"/>
      <c r="E367" s="32" t="str">
        <f t="shared" si="81"/>
        <v/>
      </c>
    </row>
    <row r="368" spans="1:5" ht="17.25" hidden="1" customHeight="1" x14ac:dyDescent="0.25">
      <c r="A368" s="44">
        <v>52201</v>
      </c>
      <c r="B368" s="33"/>
      <c r="C368" s="33" t="str">
        <f t="shared" si="80"/>
        <v/>
      </c>
      <c r="D368" s="34"/>
      <c r="E368" s="34" t="str">
        <f t="shared" si="81"/>
        <v/>
      </c>
    </row>
    <row r="369" spans="1:5" ht="17.25" hidden="1" customHeight="1" x14ac:dyDescent="0.25">
      <c r="A369" s="45">
        <v>52232</v>
      </c>
      <c r="B369" s="35"/>
      <c r="C369" s="35" t="str">
        <f t="shared" si="80"/>
        <v/>
      </c>
      <c r="D369" s="27"/>
      <c r="E369" s="27" t="str">
        <f t="shared" si="81"/>
        <v/>
      </c>
    </row>
    <row r="370" spans="1:5" ht="17.25" hidden="1" customHeight="1" x14ac:dyDescent="0.25">
      <c r="A370" s="40">
        <v>52263</v>
      </c>
      <c r="B370" s="27"/>
      <c r="C370" s="27" t="str">
        <f t="shared" si="80"/>
        <v/>
      </c>
      <c r="D370" s="27"/>
      <c r="E370" s="27" t="str">
        <f t="shared" si="81"/>
        <v/>
      </c>
    </row>
    <row r="371" spans="1:5" ht="17.25" hidden="1" customHeight="1" x14ac:dyDescent="0.25">
      <c r="A371" s="40">
        <v>52291</v>
      </c>
      <c r="B371" s="27"/>
      <c r="C371" s="27" t="str">
        <f t="shared" si="80"/>
        <v/>
      </c>
      <c r="D371" s="27"/>
      <c r="E371" s="27" t="str">
        <f t="shared" si="81"/>
        <v/>
      </c>
    </row>
    <row r="372" spans="1:5" ht="17.25" hidden="1" customHeight="1" x14ac:dyDescent="0.25">
      <c r="A372" s="40">
        <v>52322</v>
      </c>
      <c r="B372" s="27"/>
      <c r="C372" s="27" t="str">
        <f t="shared" si="80"/>
        <v/>
      </c>
      <c r="D372" s="27"/>
      <c r="E372" s="27" t="str">
        <f t="shared" si="81"/>
        <v/>
      </c>
    </row>
    <row r="373" spans="1:5" ht="17.25" hidden="1" customHeight="1" x14ac:dyDescent="0.25">
      <c r="A373" s="40">
        <v>52352</v>
      </c>
      <c r="B373" s="27"/>
      <c r="C373" s="27" t="str">
        <f t="shared" si="80"/>
        <v/>
      </c>
      <c r="D373" s="27"/>
      <c r="E373" s="27" t="str">
        <f t="shared" si="81"/>
        <v/>
      </c>
    </row>
    <row r="374" spans="1:5" ht="17.25" hidden="1" customHeight="1" x14ac:dyDescent="0.25">
      <c r="A374" s="40">
        <v>52383</v>
      </c>
      <c r="B374" s="27"/>
      <c r="C374" s="27" t="str">
        <f t="shared" si="80"/>
        <v/>
      </c>
      <c r="D374" s="27"/>
      <c r="E374" s="27" t="str">
        <f t="shared" si="81"/>
        <v/>
      </c>
    </row>
    <row r="375" spans="1:5" ht="17.25" hidden="1" customHeight="1" x14ac:dyDescent="0.25">
      <c r="A375" s="40">
        <v>52413</v>
      </c>
      <c r="B375" s="27"/>
      <c r="C375" s="27" t="str">
        <f t="shared" si="80"/>
        <v/>
      </c>
      <c r="D375" s="27"/>
      <c r="E375" s="27" t="str">
        <f t="shared" si="81"/>
        <v/>
      </c>
    </row>
    <row r="376" spans="1:5" ht="17.25" hidden="1" customHeight="1" x14ac:dyDescent="0.25">
      <c r="A376" s="40">
        <v>52444</v>
      </c>
      <c r="B376" s="27"/>
      <c r="C376" s="27" t="str">
        <f t="shared" si="80"/>
        <v/>
      </c>
      <c r="D376" s="27"/>
      <c r="E376" s="27" t="str">
        <f t="shared" si="81"/>
        <v/>
      </c>
    </row>
    <row r="377" spans="1:5" ht="17.25" hidden="1" customHeight="1" x14ac:dyDescent="0.25">
      <c r="A377" s="40">
        <v>52475</v>
      </c>
      <c r="B377" s="27"/>
      <c r="C377" s="27" t="str">
        <f t="shared" si="80"/>
        <v/>
      </c>
      <c r="D377" s="27"/>
      <c r="E377" s="27" t="str">
        <f t="shared" si="81"/>
        <v/>
      </c>
    </row>
    <row r="378" spans="1:5" ht="17.25" hidden="1" customHeight="1" x14ac:dyDescent="0.25">
      <c r="A378" s="40">
        <v>52505</v>
      </c>
      <c r="B378" s="27"/>
      <c r="C378" s="27" t="str">
        <f t="shared" si="80"/>
        <v/>
      </c>
      <c r="D378" s="27"/>
      <c r="E378" s="27" t="str">
        <f t="shared" si="81"/>
        <v/>
      </c>
    </row>
    <row r="379" spans="1:5" ht="17.25" hidden="1" customHeight="1" x14ac:dyDescent="0.25">
      <c r="A379" s="40">
        <v>52536</v>
      </c>
      <c r="B379" s="27"/>
      <c r="C379" s="27" t="str">
        <f t="shared" si="80"/>
        <v/>
      </c>
      <c r="D379" s="27"/>
      <c r="E379" s="27" t="str">
        <f t="shared" si="81"/>
        <v/>
      </c>
    </row>
    <row r="380" spans="1:5" ht="17.25" hidden="1" customHeight="1" x14ac:dyDescent="0.25">
      <c r="A380" s="41">
        <v>52566</v>
      </c>
      <c r="B380" s="28"/>
      <c r="C380" s="28" t="str">
        <f t="shared" si="80"/>
        <v/>
      </c>
      <c r="D380" s="28"/>
      <c r="E380" s="28" t="str">
        <f t="shared" si="81"/>
        <v/>
      </c>
    </row>
    <row r="381" spans="1:5" ht="17.25" hidden="1" customHeight="1" x14ac:dyDescent="0.25">
      <c r="A381" s="42">
        <v>52597</v>
      </c>
      <c r="B381" s="29"/>
      <c r="C381" s="29" t="str">
        <f t="shared" si="80"/>
        <v/>
      </c>
      <c r="D381" s="30"/>
      <c r="E381" s="30" t="str">
        <f t="shared" si="81"/>
        <v/>
      </c>
    </row>
    <row r="382" spans="1:5" ht="17.25" hidden="1" customHeight="1" x14ac:dyDescent="0.25">
      <c r="A382" s="43">
        <v>52628</v>
      </c>
      <c r="B382" s="31"/>
      <c r="C382" s="31" t="str">
        <f t="shared" si="80"/>
        <v/>
      </c>
      <c r="D382" s="32"/>
      <c r="E382" s="32" t="str">
        <f t="shared" si="81"/>
        <v/>
      </c>
    </row>
    <row r="383" spans="1:5" ht="17.25" hidden="1" customHeight="1" x14ac:dyDescent="0.25">
      <c r="A383" s="43">
        <v>52657</v>
      </c>
      <c r="B383" s="31"/>
      <c r="C383" s="31" t="str">
        <f t="shared" si="80"/>
        <v/>
      </c>
      <c r="D383" s="32"/>
      <c r="E383" s="32" t="str">
        <f t="shared" si="81"/>
        <v/>
      </c>
    </row>
    <row r="384" spans="1:5" ht="17.25" hidden="1" customHeight="1" x14ac:dyDescent="0.25">
      <c r="A384" s="43">
        <v>52688</v>
      </c>
      <c r="B384" s="31"/>
      <c r="C384" s="31" t="str">
        <f t="shared" si="80"/>
        <v/>
      </c>
      <c r="D384" s="32"/>
      <c r="E384" s="32" t="str">
        <f t="shared" si="81"/>
        <v/>
      </c>
    </row>
    <row r="385" spans="1:5" ht="17.25" hidden="1" customHeight="1" x14ac:dyDescent="0.25">
      <c r="A385" s="43">
        <v>52718</v>
      </c>
      <c r="B385" s="31"/>
      <c r="C385" s="31" t="str">
        <f t="shared" si="80"/>
        <v/>
      </c>
      <c r="D385" s="32"/>
      <c r="E385" s="32" t="str">
        <f t="shared" si="81"/>
        <v/>
      </c>
    </row>
    <row r="386" spans="1:5" ht="17.25" hidden="1" customHeight="1" x14ac:dyDescent="0.25">
      <c r="A386" s="43">
        <v>52749</v>
      </c>
      <c r="B386" s="31"/>
      <c r="C386" s="31" t="str">
        <f t="shared" si="80"/>
        <v/>
      </c>
      <c r="D386" s="32"/>
      <c r="E386" s="32" t="str">
        <f t="shared" si="81"/>
        <v/>
      </c>
    </row>
    <row r="387" spans="1:5" ht="17.25" hidden="1" customHeight="1" x14ac:dyDescent="0.25">
      <c r="A387" s="43">
        <v>52779</v>
      </c>
      <c r="B387" s="31"/>
      <c r="C387" s="31" t="str">
        <f t="shared" si="80"/>
        <v/>
      </c>
      <c r="D387" s="32"/>
      <c r="E387" s="32" t="str">
        <f t="shared" si="81"/>
        <v/>
      </c>
    </row>
    <row r="388" spans="1:5" ht="17.25" hidden="1" customHeight="1" x14ac:dyDescent="0.25">
      <c r="A388" s="43">
        <v>52810</v>
      </c>
      <c r="B388" s="31"/>
      <c r="C388" s="31" t="str">
        <f t="shared" si="80"/>
        <v/>
      </c>
      <c r="D388" s="32"/>
      <c r="E388" s="32" t="str">
        <f t="shared" si="81"/>
        <v/>
      </c>
    </row>
    <row r="389" spans="1:5" ht="17.25" hidden="1" customHeight="1" x14ac:dyDescent="0.25">
      <c r="A389" s="43">
        <v>52841</v>
      </c>
      <c r="B389" s="31"/>
      <c r="C389" s="31" t="str">
        <f t="shared" si="80"/>
        <v/>
      </c>
      <c r="D389" s="32"/>
      <c r="E389" s="32" t="str">
        <f t="shared" si="81"/>
        <v/>
      </c>
    </row>
    <row r="390" spans="1:5" ht="17.25" hidden="1" customHeight="1" x14ac:dyDescent="0.25">
      <c r="A390" s="43">
        <v>52871</v>
      </c>
      <c r="B390" s="31"/>
      <c r="C390" s="31" t="str">
        <f t="shared" si="80"/>
        <v/>
      </c>
      <c r="D390" s="32"/>
      <c r="E390" s="32" t="str">
        <f t="shared" si="81"/>
        <v/>
      </c>
    </row>
    <row r="391" spans="1:5" ht="17.25" hidden="1" customHeight="1" x14ac:dyDescent="0.25">
      <c r="A391" s="43">
        <v>52902</v>
      </c>
      <c r="B391" s="31"/>
      <c r="C391" s="31" t="str">
        <f t="shared" si="80"/>
        <v/>
      </c>
      <c r="D391" s="32"/>
      <c r="E391" s="32" t="str">
        <f t="shared" si="81"/>
        <v/>
      </c>
    </row>
    <row r="392" spans="1:5" ht="17.25" hidden="1" customHeight="1" x14ac:dyDescent="0.25">
      <c r="A392" s="44">
        <v>52932</v>
      </c>
      <c r="B392" s="33"/>
      <c r="C392" s="33" t="str">
        <f t="shared" si="80"/>
        <v/>
      </c>
      <c r="D392" s="34"/>
      <c r="E392" s="34" t="str">
        <f t="shared" si="81"/>
        <v/>
      </c>
    </row>
    <row r="393" spans="1:5" ht="17.25" hidden="1" customHeight="1" x14ac:dyDescent="0.25">
      <c r="A393" s="45">
        <v>52963</v>
      </c>
      <c r="B393" s="35"/>
      <c r="C393" s="35" t="str">
        <f t="shared" si="80"/>
        <v/>
      </c>
      <c r="D393" s="27"/>
      <c r="E393" s="27" t="str">
        <f t="shared" si="81"/>
        <v/>
      </c>
    </row>
    <row r="394" spans="1:5" ht="17.25" hidden="1" customHeight="1" x14ac:dyDescent="0.25">
      <c r="A394" s="40">
        <v>52994</v>
      </c>
      <c r="B394" s="27"/>
      <c r="C394" s="27" t="str">
        <f t="shared" si="80"/>
        <v/>
      </c>
      <c r="D394" s="27"/>
      <c r="E394" s="27" t="str">
        <f t="shared" si="81"/>
        <v/>
      </c>
    </row>
    <row r="395" spans="1:5" ht="17.25" hidden="1" customHeight="1" x14ac:dyDescent="0.25">
      <c r="A395" s="40">
        <v>53022</v>
      </c>
      <c r="B395" s="27"/>
      <c r="C395" s="27" t="str">
        <f t="shared" si="80"/>
        <v/>
      </c>
      <c r="D395" s="27"/>
      <c r="E395" s="27" t="str">
        <f t="shared" si="81"/>
        <v/>
      </c>
    </row>
    <row r="396" spans="1:5" ht="17.25" hidden="1" customHeight="1" x14ac:dyDescent="0.25">
      <c r="A396" s="40">
        <v>53053</v>
      </c>
      <c r="B396" s="27"/>
      <c r="C396" s="27" t="str">
        <f t="shared" si="80"/>
        <v/>
      </c>
      <c r="D396" s="27"/>
      <c r="E396" s="27" t="str">
        <f t="shared" si="81"/>
        <v/>
      </c>
    </row>
    <row r="397" spans="1:5" ht="17.25" hidden="1" customHeight="1" x14ac:dyDescent="0.25">
      <c r="A397" s="40">
        <v>53083</v>
      </c>
      <c r="B397" s="27"/>
      <c r="C397" s="27" t="str">
        <f t="shared" si="80"/>
        <v/>
      </c>
      <c r="D397" s="27"/>
      <c r="E397" s="27" t="str">
        <f t="shared" si="81"/>
        <v/>
      </c>
    </row>
    <row r="398" spans="1:5" ht="17.25" hidden="1" customHeight="1" x14ac:dyDescent="0.25">
      <c r="A398" s="40">
        <v>53114</v>
      </c>
      <c r="B398" s="27"/>
      <c r="C398" s="27" t="str">
        <f t="shared" si="80"/>
        <v/>
      </c>
      <c r="D398" s="27"/>
      <c r="E398" s="27" t="str">
        <f t="shared" si="81"/>
        <v/>
      </c>
    </row>
    <row r="399" spans="1:5" ht="17.25" hidden="1" customHeight="1" x14ac:dyDescent="0.25">
      <c r="A399" s="40">
        <v>53144</v>
      </c>
      <c r="B399" s="27"/>
      <c r="C399" s="27" t="str">
        <f t="shared" si="80"/>
        <v/>
      </c>
      <c r="D399" s="27"/>
      <c r="E399" s="27" t="str">
        <f t="shared" si="81"/>
        <v/>
      </c>
    </row>
    <row r="400" spans="1:5" ht="17.25" hidden="1" customHeight="1" x14ac:dyDescent="0.25">
      <c r="A400" s="40">
        <v>53175</v>
      </c>
      <c r="B400" s="27"/>
      <c r="C400" s="27" t="str">
        <f t="shared" si="80"/>
        <v/>
      </c>
      <c r="D400" s="27"/>
      <c r="E400" s="27" t="str">
        <f t="shared" si="81"/>
        <v/>
      </c>
    </row>
    <row r="401" spans="1:5" ht="17.25" hidden="1" customHeight="1" x14ac:dyDescent="0.25">
      <c r="A401" s="40">
        <v>53206</v>
      </c>
      <c r="B401" s="27"/>
      <c r="C401" s="27" t="str">
        <f t="shared" si="80"/>
        <v/>
      </c>
      <c r="D401" s="27"/>
      <c r="E401" s="27" t="str">
        <f t="shared" si="81"/>
        <v/>
      </c>
    </row>
    <row r="402" spans="1:5" ht="17.25" hidden="1" customHeight="1" x14ac:dyDescent="0.25">
      <c r="A402" s="40">
        <v>53236</v>
      </c>
      <c r="B402" s="27"/>
      <c r="C402" s="27" t="str">
        <f t="shared" si="80"/>
        <v/>
      </c>
      <c r="D402" s="27"/>
      <c r="E402" s="27" t="str">
        <f t="shared" si="81"/>
        <v/>
      </c>
    </row>
    <row r="403" spans="1:5" ht="17.25" hidden="1" customHeight="1" x14ac:dyDescent="0.25">
      <c r="A403" s="40">
        <v>53267</v>
      </c>
      <c r="B403" s="27"/>
      <c r="C403" s="27" t="str">
        <f t="shared" si="80"/>
        <v/>
      </c>
      <c r="D403" s="27"/>
      <c r="E403" s="27" t="str">
        <f t="shared" si="81"/>
        <v/>
      </c>
    </row>
    <row r="404" spans="1:5" ht="17.25" hidden="1" customHeight="1" x14ac:dyDescent="0.25">
      <c r="A404" s="41">
        <v>53297</v>
      </c>
      <c r="B404" s="28"/>
      <c r="C404" s="28" t="str">
        <f t="shared" si="80"/>
        <v/>
      </c>
      <c r="D404" s="28"/>
      <c r="E404" s="28" t="str">
        <f t="shared" si="81"/>
        <v/>
      </c>
    </row>
    <row r="405" spans="1:5" ht="17.25" hidden="1" customHeight="1" x14ac:dyDescent="0.25">
      <c r="A405" s="42">
        <v>53328</v>
      </c>
      <c r="B405" s="29"/>
      <c r="C405" s="29" t="str">
        <f t="shared" ref="C405:C440" si="82">IFERROR(IF(B405/B393*100-100=-100,"",B405/B393*100-100),"")</f>
        <v/>
      </c>
      <c r="D405" s="30"/>
      <c r="E405" s="30" t="str">
        <f t="shared" si="81"/>
        <v/>
      </c>
    </row>
    <row r="406" spans="1:5" ht="17.25" hidden="1" customHeight="1" x14ac:dyDescent="0.25">
      <c r="A406" s="43">
        <v>53359</v>
      </c>
      <c r="B406" s="31"/>
      <c r="C406" s="31" t="str">
        <f t="shared" si="82"/>
        <v/>
      </c>
      <c r="D406" s="32"/>
      <c r="E406" s="32" t="str">
        <f t="shared" ref="E406:E440" si="83">IFERROR(IF(D406/D394*100-100=-100,"",D406/D394*100-100),"")</f>
        <v/>
      </c>
    </row>
    <row r="407" spans="1:5" ht="17.25" hidden="1" customHeight="1" x14ac:dyDescent="0.25">
      <c r="A407" s="43">
        <v>53387</v>
      </c>
      <c r="B407" s="31"/>
      <c r="C407" s="31" t="str">
        <f t="shared" si="82"/>
        <v/>
      </c>
      <c r="D407" s="32"/>
      <c r="E407" s="32" t="str">
        <f t="shared" si="83"/>
        <v/>
      </c>
    </row>
    <row r="408" spans="1:5" ht="17.25" hidden="1" customHeight="1" x14ac:dyDescent="0.25">
      <c r="A408" s="43">
        <v>53418</v>
      </c>
      <c r="B408" s="31"/>
      <c r="C408" s="31" t="str">
        <f t="shared" si="82"/>
        <v/>
      </c>
      <c r="D408" s="32"/>
      <c r="E408" s="32" t="str">
        <f t="shared" si="83"/>
        <v/>
      </c>
    </row>
    <row r="409" spans="1:5" ht="17.25" hidden="1" customHeight="1" x14ac:dyDescent="0.25">
      <c r="A409" s="43">
        <v>53448</v>
      </c>
      <c r="B409" s="31"/>
      <c r="C409" s="31" t="str">
        <f t="shared" si="82"/>
        <v/>
      </c>
      <c r="D409" s="32"/>
      <c r="E409" s="32" t="str">
        <f t="shared" si="83"/>
        <v/>
      </c>
    </row>
    <row r="410" spans="1:5" ht="17.25" hidden="1" customHeight="1" x14ac:dyDescent="0.25">
      <c r="A410" s="43">
        <v>53479</v>
      </c>
      <c r="B410" s="31"/>
      <c r="C410" s="31" t="str">
        <f t="shared" si="82"/>
        <v/>
      </c>
      <c r="D410" s="32"/>
      <c r="E410" s="32" t="str">
        <f t="shared" si="83"/>
        <v/>
      </c>
    </row>
    <row r="411" spans="1:5" ht="17.25" hidden="1" customHeight="1" x14ac:dyDescent="0.25">
      <c r="A411" s="43">
        <v>53509</v>
      </c>
      <c r="B411" s="31"/>
      <c r="C411" s="31" t="str">
        <f t="shared" si="82"/>
        <v/>
      </c>
      <c r="D411" s="32"/>
      <c r="E411" s="32" t="str">
        <f t="shared" si="83"/>
        <v/>
      </c>
    </row>
    <row r="412" spans="1:5" ht="17.25" hidden="1" customHeight="1" x14ac:dyDescent="0.25">
      <c r="A412" s="43">
        <v>53540</v>
      </c>
      <c r="B412" s="31"/>
      <c r="C412" s="31" t="str">
        <f t="shared" si="82"/>
        <v/>
      </c>
      <c r="D412" s="32"/>
      <c r="E412" s="32" t="str">
        <f t="shared" si="83"/>
        <v/>
      </c>
    </row>
    <row r="413" spans="1:5" ht="17.25" hidden="1" customHeight="1" x14ac:dyDescent="0.25">
      <c r="A413" s="43">
        <v>53571</v>
      </c>
      <c r="B413" s="31"/>
      <c r="C413" s="31" t="str">
        <f t="shared" si="82"/>
        <v/>
      </c>
      <c r="D413" s="32"/>
      <c r="E413" s="32" t="str">
        <f t="shared" si="83"/>
        <v/>
      </c>
    </row>
    <row r="414" spans="1:5" ht="17.25" hidden="1" customHeight="1" x14ac:dyDescent="0.25">
      <c r="A414" s="43">
        <v>53601</v>
      </c>
      <c r="B414" s="31"/>
      <c r="C414" s="31" t="str">
        <f t="shared" si="82"/>
        <v/>
      </c>
      <c r="D414" s="32"/>
      <c r="E414" s="32" t="str">
        <f t="shared" si="83"/>
        <v/>
      </c>
    </row>
    <row r="415" spans="1:5" ht="17.25" hidden="1" customHeight="1" x14ac:dyDescent="0.25">
      <c r="A415" s="43">
        <v>53632</v>
      </c>
      <c r="B415" s="31"/>
      <c r="C415" s="31" t="str">
        <f t="shared" si="82"/>
        <v/>
      </c>
      <c r="D415" s="32"/>
      <c r="E415" s="32" t="str">
        <f t="shared" si="83"/>
        <v/>
      </c>
    </row>
    <row r="416" spans="1:5" ht="17.25" hidden="1" customHeight="1" x14ac:dyDescent="0.25">
      <c r="A416" s="44">
        <v>53662</v>
      </c>
      <c r="B416" s="33"/>
      <c r="C416" s="33" t="str">
        <f t="shared" si="82"/>
        <v/>
      </c>
      <c r="D416" s="34"/>
      <c r="E416" s="34" t="str">
        <f t="shared" si="83"/>
        <v/>
      </c>
    </row>
    <row r="417" spans="1:5" ht="17.25" hidden="1" customHeight="1" x14ac:dyDescent="0.25">
      <c r="A417" s="45">
        <v>53693</v>
      </c>
      <c r="B417" s="35"/>
      <c r="C417" s="35" t="str">
        <f t="shared" si="82"/>
        <v/>
      </c>
      <c r="D417" s="27"/>
      <c r="E417" s="27" t="str">
        <f t="shared" si="83"/>
        <v/>
      </c>
    </row>
    <row r="418" spans="1:5" ht="17.25" hidden="1" customHeight="1" x14ac:dyDescent="0.25">
      <c r="A418" s="40">
        <v>53724</v>
      </c>
      <c r="B418" s="27"/>
      <c r="C418" s="27" t="str">
        <f t="shared" si="82"/>
        <v/>
      </c>
      <c r="D418" s="27"/>
      <c r="E418" s="27" t="str">
        <f t="shared" si="83"/>
        <v/>
      </c>
    </row>
    <row r="419" spans="1:5" ht="17.25" hidden="1" customHeight="1" x14ac:dyDescent="0.25">
      <c r="A419" s="40">
        <v>53752</v>
      </c>
      <c r="B419" s="27"/>
      <c r="C419" s="27" t="str">
        <f t="shared" si="82"/>
        <v/>
      </c>
      <c r="D419" s="27"/>
      <c r="E419" s="27" t="str">
        <f t="shared" si="83"/>
        <v/>
      </c>
    </row>
    <row r="420" spans="1:5" ht="17.25" hidden="1" customHeight="1" x14ac:dyDescent="0.25">
      <c r="A420" s="40">
        <v>53783</v>
      </c>
      <c r="B420" s="27"/>
      <c r="C420" s="27" t="str">
        <f t="shared" si="82"/>
        <v/>
      </c>
      <c r="D420" s="27"/>
      <c r="E420" s="27" t="str">
        <f t="shared" si="83"/>
        <v/>
      </c>
    </row>
    <row r="421" spans="1:5" ht="17.25" hidden="1" customHeight="1" x14ac:dyDescent="0.25">
      <c r="A421" s="40">
        <v>53813</v>
      </c>
      <c r="B421" s="27"/>
      <c r="C421" s="27" t="str">
        <f t="shared" si="82"/>
        <v/>
      </c>
      <c r="D421" s="27"/>
      <c r="E421" s="27" t="str">
        <f t="shared" si="83"/>
        <v/>
      </c>
    </row>
    <row r="422" spans="1:5" ht="17.25" hidden="1" customHeight="1" x14ac:dyDescent="0.25">
      <c r="A422" s="40">
        <v>53844</v>
      </c>
      <c r="B422" s="27"/>
      <c r="C422" s="27" t="str">
        <f t="shared" si="82"/>
        <v/>
      </c>
      <c r="D422" s="27"/>
      <c r="E422" s="27" t="str">
        <f t="shared" si="83"/>
        <v/>
      </c>
    </row>
    <row r="423" spans="1:5" ht="17.25" hidden="1" customHeight="1" x14ac:dyDescent="0.25">
      <c r="A423" s="40">
        <v>53874</v>
      </c>
      <c r="B423" s="27"/>
      <c r="C423" s="27" t="str">
        <f t="shared" si="82"/>
        <v/>
      </c>
      <c r="D423" s="27"/>
      <c r="E423" s="27" t="str">
        <f t="shared" si="83"/>
        <v/>
      </c>
    </row>
    <row r="424" spans="1:5" ht="17.25" hidden="1" customHeight="1" x14ac:dyDescent="0.25">
      <c r="A424" s="40">
        <v>53905</v>
      </c>
      <c r="B424" s="27"/>
      <c r="C424" s="27" t="str">
        <f t="shared" si="82"/>
        <v/>
      </c>
      <c r="D424" s="27"/>
      <c r="E424" s="27" t="str">
        <f t="shared" si="83"/>
        <v/>
      </c>
    </row>
    <row r="425" spans="1:5" ht="17.25" hidden="1" customHeight="1" x14ac:dyDescent="0.25">
      <c r="A425" s="40">
        <v>53936</v>
      </c>
      <c r="B425" s="27"/>
      <c r="C425" s="27" t="str">
        <f t="shared" si="82"/>
        <v/>
      </c>
      <c r="D425" s="27"/>
      <c r="E425" s="27" t="str">
        <f t="shared" si="83"/>
        <v/>
      </c>
    </row>
    <row r="426" spans="1:5" ht="17.25" hidden="1" customHeight="1" x14ac:dyDescent="0.25">
      <c r="A426" s="40">
        <v>53966</v>
      </c>
      <c r="B426" s="27"/>
      <c r="C426" s="27" t="str">
        <f t="shared" si="82"/>
        <v/>
      </c>
      <c r="D426" s="27"/>
      <c r="E426" s="27" t="str">
        <f t="shared" si="83"/>
        <v/>
      </c>
    </row>
    <row r="427" spans="1:5" ht="17.25" hidden="1" customHeight="1" x14ac:dyDescent="0.25">
      <c r="A427" s="40">
        <v>53997</v>
      </c>
      <c r="B427" s="27"/>
      <c r="C427" s="27" t="str">
        <f t="shared" si="82"/>
        <v/>
      </c>
      <c r="D427" s="27"/>
      <c r="E427" s="27" t="str">
        <f t="shared" si="83"/>
        <v/>
      </c>
    </row>
    <row r="428" spans="1:5" ht="17.25" hidden="1" customHeight="1" x14ac:dyDescent="0.25">
      <c r="A428" s="41">
        <v>54027</v>
      </c>
      <c r="B428" s="28"/>
      <c r="C428" s="28" t="str">
        <f t="shared" si="82"/>
        <v/>
      </c>
      <c r="D428" s="28"/>
      <c r="E428" s="28" t="str">
        <f t="shared" si="83"/>
        <v/>
      </c>
    </row>
    <row r="429" spans="1:5" ht="17.25" hidden="1" customHeight="1" x14ac:dyDescent="0.25">
      <c r="A429" s="42">
        <v>54058</v>
      </c>
      <c r="B429" s="29"/>
      <c r="C429" s="29" t="str">
        <f t="shared" si="82"/>
        <v/>
      </c>
      <c r="D429" s="30"/>
      <c r="E429" s="30" t="str">
        <f t="shared" si="83"/>
        <v/>
      </c>
    </row>
    <row r="430" spans="1:5" ht="17.25" hidden="1" customHeight="1" x14ac:dyDescent="0.25">
      <c r="A430" s="43">
        <v>54089</v>
      </c>
      <c r="B430" s="31"/>
      <c r="C430" s="31" t="str">
        <f t="shared" si="82"/>
        <v/>
      </c>
      <c r="D430" s="32"/>
      <c r="E430" s="32" t="str">
        <f t="shared" si="83"/>
        <v/>
      </c>
    </row>
    <row r="431" spans="1:5" ht="17.25" hidden="1" customHeight="1" x14ac:dyDescent="0.25">
      <c r="A431" s="43">
        <v>54118</v>
      </c>
      <c r="B431" s="31"/>
      <c r="C431" s="31" t="str">
        <f t="shared" si="82"/>
        <v/>
      </c>
      <c r="D431" s="32"/>
      <c r="E431" s="32" t="str">
        <f t="shared" si="83"/>
        <v/>
      </c>
    </row>
    <row r="432" spans="1:5" ht="17.25" hidden="1" customHeight="1" x14ac:dyDescent="0.25">
      <c r="A432" s="43">
        <v>54149</v>
      </c>
      <c r="B432" s="31"/>
      <c r="C432" s="31" t="str">
        <f t="shared" si="82"/>
        <v/>
      </c>
      <c r="D432" s="32"/>
      <c r="E432" s="32" t="str">
        <f t="shared" si="83"/>
        <v/>
      </c>
    </row>
    <row r="433" spans="1:5" ht="17.25" hidden="1" customHeight="1" x14ac:dyDescent="0.25">
      <c r="A433" s="43">
        <v>54179</v>
      </c>
      <c r="B433" s="31"/>
      <c r="C433" s="31" t="str">
        <f t="shared" si="82"/>
        <v/>
      </c>
      <c r="D433" s="32"/>
      <c r="E433" s="32" t="str">
        <f t="shared" si="83"/>
        <v/>
      </c>
    </row>
    <row r="434" spans="1:5" ht="17.25" hidden="1" customHeight="1" x14ac:dyDescent="0.25">
      <c r="A434" s="43">
        <v>54210</v>
      </c>
      <c r="B434" s="31"/>
      <c r="C434" s="31" t="str">
        <f t="shared" si="82"/>
        <v/>
      </c>
      <c r="D434" s="32"/>
      <c r="E434" s="32" t="str">
        <f t="shared" si="83"/>
        <v/>
      </c>
    </row>
    <row r="435" spans="1:5" ht="17.25" hidden="1" customHeight="1" x14ac:dyDescent="0.25">
      <c r="A435" s="43">
        <v>54240</v>
      </c>
      <c r="B435" s="31"/>
      <c r="C435" s="31" t="str">
        <f t="shared" si="82"/>
        <v/>
      </c>
      <c r="D435" s="32"/>
      <c r="E435" s="32" t="str">
        <f t="shared" si="83"/>
        <v/>
      </c>
    </row>
    <row r="436" spans="1:5" ht="17.25" hidden="1" customHeight="1" x14ac:dyDescent="0.25">
      <c r="A436" s="43">
        <v>54271</v>
      </c>
      <c r="B436" s="31"/>
      <c r="C436" s="31" t="str">
        <f t="shared" si="82"/>
        <v/>
      </c>
      <c r="D436" s="32"/>
      <c r="E436" s="32" t="str">
        <f t="shared" si="83"/>
        <v/>
      </c>
    </row>
    <row r="437" spans="1:5" ht="17.25" hidden="1" customHeight="1" x14ac:dyDescent="0.25">
      <c r="A437" s="43">
        <v>54302</v>
      </c>
      <c r="B437" s="31"/>
      <c r="C437" s="31" t="str">
        <f t="shared" si="82"/>
        <v/>
      </c>
      <c r="D437" s="32"/>
      <c r="E437" s="32" t="str">
        <f t="shared" si="83"/>
        <v/>
      </c>
    </row>
    <row r="438" spans="1:5" ht="17.25" hidden="1" customHeight="1" x14ac:dyDescent="0.25">
      <c r="A438" s="43">
        <v>54332</v>
      </c>
      <c r="B438" s="31"/>
      <c r="C438" s="31" t="str">
        <f t="shared" si="82"/>
        <v/>
      </c>
      <c r="D438" s="32"/>
      <c r="E438" s="32" t="str">
        <f t="shared" si="83"/>
        <v/>
      </c>
    </row>
    <row r="439" spans="1:5" ht="17.25" hidden="1" customHeight="1" x14ac:dyDescent="0.25">
      <c r="A439" s="43">
        <v>54363</v>
      </c>
      <c r="B439" s="31"/>
      <c r="C439" s="31" t="str">
        <f t="shared" si="82"/>
        <v/>
      </c>
      <c r="D439" s="32"/>
      <c r="E439" s="32" t="str">
        <f t="shared" si="83"/>
        <v/>
      </c>
    </row>
    <row r="440" spans="1:5" ht="17.25" hidden="1" customHeight="1" x14ac:dyDescent="0.25">
      <c r="A440" s="44">
        <v>54393</v>
      </c>
      <c r="B440" s="33"/>
      <c r="C440" s="33" t="str">
        <f t="shared" si="82"/>
        <v/>
      </c>
      <c r="D440" s="34"/>
      <c r="E440" s="34" t="str">
        <f t="shared" si="83"/>
        <v/>
      </c>
    </row>
    <row r="441" spans="1:5" s="48" customFormat="1" ht="3.75" customHeight="1" x14ac:dyDescent="0.25">
      <c r="A441" s="65"/>
      <c r="B441" s="66" t="s">
        <v>5</v>
      </c>
      <c r="C441" s="66"/>
      <c r="D441" s="66"/>
      <c r="E441" s="66"/>
    </row>
    <row r="442" spans="1:5" x14ac:dyDescent="0.25">
      <c r="A442" s="22" t="s">
        <v>13</v>
      </c>
    </row>
    <row r="443" spans="1:5" ht="16.5" x14ac:dyDescent="0.25">
      <c r="A443" s="24" t="s">
        <v>32</v>
      </c>
    </row>
  </sheetData>
  <mergeCells count="3">
    <mergeCell ref="A7:A8"/>
    <mergeCell ref="D7:E7"/>
    <mergeCell ref="B7:C7"/>
  </mergeCells>
  <hyperlinks>
    <hyperlink ref="E1" location="'Índice '!A1" display="Regresar al índice"/>
  </hyperlinks>
  <printOptions horizontalCentered="1" verticalCentered="1"/>
  <pageMargins left="0.51181102362204722" right="0.70866141732283472" top="0.55118110236220474" bottom="0.55118110236220474" header="0" footer="0"/>
  <pageSetup scale="54" orientation="portrait" r:id="rId1"/>
  <cellWatches>
    <cellWatch r="A1"/>
    <cellWatch r="B1"/>
    <cellWatch r="C1"/>
    <cellWatch r="D1"/>
    <cellWatch r="E1"/>
    <cellWatch r="A2"/>
    <cellWatch r="B2"/>
    <cellWatch r="C2"/>
    <cellWatch r="D2"/>
    <cellWatch r="E2"/>
    <cellWatch r="A3"/>
    <cellWatch r="B3"/>
    <cellWatch r="C3"/>
    <cellWatch r="D3"/>
    <cellWatch r="E3"/>
    <cellWatch r="A5"/>
    <cellWatch r="B5"/>
    <cellWatch r="C5"/>
    <cellWatch r="D5"/>
    <cellWatch r="E5"/>
    <cellWatch r="A6"/>
    <cellWatch r="B6"/>
    <cellWatch r="C6"/>
    <cellWatch r="D6"/>
    <cellWatch r="E6"/>
    <cellWatch r="A7"/>
    <cellWatch r="B7"/>
    <cellWatch r="D7"/>
    <cellWatch r="B8"/>
    <cellWatch r="C8"/>
    <cellWatch r="D8"/>
    <cellWatch r="E8"/>
    <cellWatch r="A9"/>
    <cellWatch r="B9"/>
    <cellWatch r="C9"/>
    <cellWatch r="D9"/>
    <cellWatch r="E9"/>
    <cellWatch r="A10"/>
    <cellWatch r="B10"/>
    <cellWatch r="C10"/>
    <cellWatch r="D10"/>
    <cellWatch r="E10"/>
    <cellWatch r="A11"/>
    <cellWatch r="B11"/>
    <cellWatch r="C11"/>
    <cellWatch r="D11"/>
    <cellWatch r="E11"/>
    <cellWatch r="A12"/>
    <cellWatch r="B12"/>
    <cellWatch r="C12"/>
    <cellWatch r="D12"/>
    <cellWatch r="E12"/>
    <cellWatch r="A13"/>
    <cellWatch r="B13"/>
    <cellWatch r="C13"/>
    <cellWatch r="D13"/>
    <cellWatch r="E13"/>
    <cellWatch r="A14"/>
    <cellWatch r="B14"/>
    <cellWatch r="C14"/>
    <cellWatch r="D14"/>
    <cellWatch r="E14"/>
    <cellWatch r="A15"/>
    <cellWatch r="B15"/>
    <cellWatch r="C15"/>
    <cellWatch r="D15"/>
    <cellWatch r="E15"/>
    <cellWatch r="A16"/>
    <cellWatch r="B16"/>
    <cellWatch r="C16"/>
    <cellWatch r="D16"/>
    <cellWatch r="E16"/>
    <cellWatch r="A17"/>
    <cellWatch r="B17"/>
    <cellWatch r="C17"/>
    <cellWatch r="D17"/>
    <cellWatch r="E17"/>
    <cellWatch r="A18"/>
    <cellWatch r="B18"/>
    <cellWatch r="C18"/>
    <cellWatch r="D18"/>
    <cellWatch r="E18"/>
    <cellWatch r="A19"/>
    <cellWatch r="B19"/>
    <cellWatch r="C19"/>
    <cellWatch r="D19"/>
    <cellWatch r="E19"/>
    <cellWatch r="A20"/>
    <cellWatch r="B20"/>
    <cellWatch r="C20"/>
    <cellWatch r="D20"/>
    <cellWatch r="E20"/>
    <cellWatch r="A21"/>
    <cellWatch r="B21"/>
    <cellWatch r="C21"/>
    <cellWatch r="D21"/>
    <cellWatch r="E21"/>
    <cellWatch r="A22"/>
    <cellWatch r="B22"/>
    <cellWatch r="C22"/>
    <cellWatch r="D22"/>
    <cellWatch r="E22"/>
    <cellWatch r="A23"/>
    <cellWatch r="B23"/>
    <cellWatch r="C23"/>
    <cellWatch r="D23"/>
    <cellWatch r="E23"/>
    <cellWatch r="A24"/>
    <cellWatch r="B24"/>
    <cellWatch r="C24"/>
    <cellWatch r="D24"/>
    <cellWatch r="E24"/>
    <cellWatch r="A25"/>
    <cellWatch r="B25"/>
    <cellWatch r="C25"/>
    <cellWatch r="D25"/>
    <cellWatch r="E25"/>
    <cellWatch r="A26"/>
    <cellWatch r="B26"/>
    <cellWatch r="C26"/>
    <cellWatch r="D26"/>
    <cellWatch r="E26"/>
    <cellWatch r="A27"/>
    <cellWatch r="B27"/>
    <cellWatch r="C27"/>
    <cellWatch r="D27"/>
    <cellWatch r="E27"/>
    <cellWatch r="A28"/>
    <cellWatch r="B28"/>
    <cellWatch r="C28"/>
    <cellWatch r="D28"/>
    <cellWatch r="E28"/>
    <cellWatch r="A29"/>
    <cellWatch r="B29"/>
    <cellWatch r="C29"/>
    <cellWatch r="D29"/>
    <cellWatch r="E29"/>
    <cellWatch r="A30"/>
    <cellWatch r="B30"/>
    <cellWatch r="C30"/>
    <cellWatch r="D30"/>
    <cellWatch r="E30"/>
    <cellWatch r="A31"/>
    <cellWatch r="B31"/>
    <cellWatch r="C31"/>
    <cellWatch r="D31"/>
    <cellWatch r="E31"/>
    <cellWatch r="A32"/>
    <cellWatch r="B32"/>
    <cellWatch r="C32"/>
    <cellWatch r="D32"/>
    <cellWatch r="E32"/>
    <cellWatch r="A33"/>
    <cellWatch r="B33"/>
    <cellWatch r="C33"/>
    <cellWatch r="D33"/>
    <cellWatch r="E33"/>
    <cellWatch r="A34"/>
    <cellWatch r="B34"/>
    <cellWatch r="C34"/>
    <cellWatch r="D34"/>
    <cellWatch r="E34"/>
    <cellWatch r="A35"/>
    <cellWatch r="B35"/>
    <cellWatch r="C35"/>
    <cellWatch r="D35"/>
    <cellWatch r="E35"/>
    <cellWatch r="A36"/>
    <cellWatch r="B36"/>
    <cellWatch r="C36"/>
    <cellWatch r="D36"/>
    <cellWatch r="E36"/>
    <cellWatch r="A37"/>
    <cellWatch r="B37"/>
    <cellWatch r="C37"/>
    <cellWatch r="D37"/>
    <cellWatch r="E37"/>
    <cellWatch r="A38"/>
    <cellWatch r="B38"/>
    <cellWatch r="C38"/>
    <cellWatch r="D38"/>
    <cellWatch r="E38"/>
    <cellWatch r="A39"/>
    <cellWatch r="B39"/>
    <cellWatch r="C39"/>
    <cellWatch r="D39"/>
    <cellWatch r="E39"/>
    <cellWatch r="A40"/>
    <cellWatch r="B40"/>
    <cellWatch r="C40"/>
    <cellWatch r="D40"/>
    <cellWatch r="E40"/>
    <cellWatch r="A41"/>
    <cellWatch r="B41"/>
    <cellWatch r="C41"/>
    <cellWatch r="D41"/>
    <cellWatch r="E41"/>
    <cellWatch r="A42"/>
    <cellWatch r="B42"/>
    <cellWatch r="C42"/>
    <cellWatch r="D42"/>
    <cellWatch r="E42"/>
    <cellWatch r="A43"/>
    <cellWatch r="B43"/>
    <cellWatch r="C43"/>
    <cellWatch r="D43"/>
    <cellWatch r="E43"/>
    <cellWatch r="A44"/>
    <cellWatch r="B44"/>
    <cellWatch r="C44"/>
    <cellWatch r="D44"/>
    <cellWatch r="E44"/>
    <cellWatch r="A45"/>
    <cellWatch r="B45"/>
    <cellWatch r="C45"/>
    <cellWatch r="D45"/>
    <cellWatch r="E45"/>
    <cellWatch r="A46"/>
    <cellWatch r="B46"/>
    <cellWatch r="C46"/>
    <cellWatch r="D46"/>
    <cellWatch r="E46"/>
    <cellWatch r="A47"/>
    <cellWatch r="B47"/>
    <cellWatch r="C47"/>
    <cellWatch r="D47"/>
    <cellWatch r="E47"/>
    <cellWatch r="A48"/>
    <cellWatch r="B48"/>
    <cellWatch r="C48"/>
    <cellWatch r="D48"/>
    <cellWatch r="E48"/>
    <cellWatch r="A49"/>
    <cellWatch r="B49"/>
    <cellWatch r="C49"/>
    <cellWatch r="D49"/>
    <cellWatch r="E49"/>
    <cellWatch r="A50"/>
    <cellWatch r="B50"/>
    <cellWatch r="C50"/>
    <cellWatch r="D50"/>
    <cellWatch r="E50"/>
    <cellWatch r="A51"/>
    <cellWatch r="B51"/>
    <cellWatch r="C51"/>
    <cellWatch r="D51"/>
    <cellWatch r="E51"/>
    <cellWatch r="A52"/>
    <cellWatch r="B52"/>
    <cellWatch r="C52"/>
    <cellWatch r="D52"/>
    <cellWatch r="E52"/>
    <cellWatch r="A53"/>
    <cellWatch r="B53"/>
    <cellWatch r="C53"/>
    <cellWatch r="D53"/>
    <cellWatch r="E53"/>
    <cellWatch r="A54"/>
    <cellWatch r="B54"/>
    <cellWatch r="C54"/>
    <cellWatch r="D54"/>
    <cellWatch r="E54"/>
    <cellWatch r="A55"/>
    <cellWatch r="B55"/>
    <cellWatch r="C55"/>
    <cellWatch r="D55"/>
    <cellWatch r="E55"/>
    <cellWatch r="A56"/>
    <cellWatch r="B56"/>
    <cellWatch r="C56"/>
    <cellWatch r="D56"/>
    <cellWatch r="E56"/>
    <cellWatch r="A57"/>
    <cellWatch r="B57"/>
    <cellWatch r="C57"/>
    <cellWatch r="D57"/>
    <cellWatch r="E57"/>
    <cellWatch r="A58"/>
    <cellWatch r="B58"/>
    <cellWatch r="C58"/>
    <cellWatch r="D58"/>
    <cellWatch r="E58"/>
    <cellWatch r="A59"/>
    <cellWatch r="B59"/>
    <cellWatch r="C59"/>
    <cellWatch r="D59"/>
    <cellWatch r="E59"/>
    <cellWatch r="A60"/>
    <cellWatch r="B60"/>
    <cellWatch r="C60"/>
    <cellWatch r="D60"/>
    <cellWatch r="E60"/>
    <cellWatch r="A61"/>
    <cellWatch r="B61"/>
    <cellWatch r="C61"/>
    <cellWatch r="D61"/>
    <cellWatch r="E61"/>
    <cellWatch r="A62"/>
    <cellWatch r="B62"/>
    <cellWatch r="C62"/>
    <cellWatch r="D62"/>
    <cellWatch r="E62"/>
    <cellWatch r="A63"/>
    <cellWatch r="B63"/>
    <cellWatch r="C63"/>
    <cellWatch r="D63"/>
    <cellWatch r="E63"/>
    <cellWatch r="A64"/>
    <cellWatch r="B64"/>
    <cellWatch r="C64"/>
    <cellWatch r="D64"/>
    <cellWatch r="E64"/>
    <cellWatch r="A65"/>
    <cellWatch r="B65"/>
    <cellWatch r="C65"/>
    <cellWatch r="D65"/>
    <cellWatch r="E65"/>
    <cellWatch r="A66"/>
    <cellWatch r="B66"/>
    <cellWatch r="C66"/>
    <cellWatch r="D66"/>
    <cellWatch r="E66"/>
    <cellWatch r="A67"/>
    <cellWatch r="B67"/>
    <cellWatch r="C67"/>
    <cellWatch r="D67"/>
    <cellWatch r="E67"/>
    <cellWatch r="A68"/>
    <cellWatch r="B68"/>
    <cellWatch r="C68"/>
    <cellWatch r="D68"/>
    <cellWatch r="E68"/>
    <cellWatch r="A69"/>
    <cellWatch r="B69"/>
    <cellWatch r="C69"/>
    <cellWatch r="D69"/>
    <cellWatch r="E69"/>
    <cellWatch r="A70"/>
    <cellWatch r="B70"/>
    <cellWatch r="C70"/>
    <cellWatch r="D70"/>
    <cellWatch r="E70"/>
    <cellWatch r="A71"/>
    <cellWatch r="B71"/>
    <cellWatch r="C71"/>
    <cellWatch r="D71"/>
    <cellWatch r="E71"/>
    <cellWatch r="A72"/>
    <cellWatch r="B72"/>
    <cellWatch r="C72"/>
    <cellWatch r="D72"/>
    <cellWatch r="E72"/>
    <cellWatch r="A73"/>
    <cellWatch r="B73"/>
    <cellWatch r="C73"/>
    <cellWatch r="D73"/>
    <cellWatch r="E73"/>
    <cellWatch r="A74"/>
    <cellWatch r="B74"/>
    <cellWatch r="C74"/>
    <cellWatch r="D74"/>
    <cellWatch r="E74"/>
    <cellWatch r="A75"/>
    <cellWatch r="B75"/>
    <cellWatch r="C75"/>
    <cellWatch r="D75"/>
    <cellWatch r="E75"/>
    <cellWatch r="A76"/>
    <cellWatch r="B76"/>
    <cellWatch r="C76"/>
    <cellWatch r="D76"/>
    <cellWatch r="E76"/>
    <cellWatch r="A77"/>
    <cellWatch r="B77"/>
    <cellWatch r="C77"/>
    <cellWatch r="D77"/>
    <cellWatch r="E77"/>
    <cellWatch r="A78"/>
    <cellWatch r="B78"/>
    <cellWatch r="C78"/>
    <cellWatch r="D78"/>
    <cellWatch r="E78"/>
    <cellWatch r="A79"/>
    <cellWatch r="B79"/>
    <cellWatch r="C79"/>
    <cellWatch r="D79"/>
    <cellWatch r="E79"/>
    <cellWatch r="A80"/>
    <cellWatch r="B80"/>
    <cellWatch r="C80"/>
    <cellWatch r="D80"/>
    <cellWatch r="E80"/>
    <cellWatch r="A81"/>
    <cellWatch r="B81"/>
    <cellWatch r="C81"/>
    <cellWatch r="D81"/>
    <cellWatch r="E81"/>
    <cellWatch r="A82"/>
    <cellWatch r="B82"/>
    <cellWatch r="C82"/>
    <cellWatch r="D82"/>
    <cellWatch r="E82"/>
    <cellWatch r="A83"/>
    <cellWatch r="B83"/>
    <cellWatch r="C83"/>
    <cellWatch r="D83"/>
    <cellWatch r="E83"/>
    <cellWatch r="A84"/>
    <cellWatch r="B84"/>
    <cellWatch r="C84"/>
    <cellWatch r="D84"/>
    <cellWatch r="E84"/>
    <cellWatch r="A85"/>
    <cellWatch r="B85"/>
    <cellWatch r="C85"/>
    <cellWatch r="D85"/>
    <cellWatch r="E85"/>
    <cellWatch r="A86"/>
    <cellWatch r="B86"/>
    <cellWatch r="C86"/>
    <cellWatch r="D86"/>
    <cellWatch r="E86"/>
    <cellWatch r="A87"/>
    <cellWatch r="B87"/>
    <cellWatch r="C87"/>
    <cellWatch r="D87"/>
    <cellWatch r="E87"/>
    <cellWatch r="A88"/>
    <cellWatch r="B88"/>
    <cellWatch r="C88"/>
    <cellWatch r="D88"/>
    <cellWatch r="E88"/>
    <cellWatch r="A89"/>
    <cellWatch r="B89"/>
    <cellWatch r="C89"/>
    <cellWatch r="D89"/>
    <cellWatch r="E89"/>
    <cellWatch r="A90"/>
    <cellWatch r="B90"/>
    <cellWatch r="C90"/>
    <cellWatch r="D90"/>
    <cellWatch r="E90"/>
    <cellWatch r="A91"/>
    <cellWatch r="B91"/>
    <cellWatch r="C91"/>
    <cellWatch r="D91"/>
    <cellWatch r="E91"/>
    <cellWatch r="A92"/>
    <cellWatch r="B92"/>
    <cellWatch r="C92"/>
    <cellWatch r="D92"/>
    <cellWatch r="E92"/>
  </cellWatches>
  <ignoredErrors>
    <ignoredError sqref="G8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4.9989318521683403E-2"/>
    <pageSetUpPr fitToPage="1"/>
  </sheetPr>
  <dimension ref="A1:CF451"/>
  <sheetViews>
    <sheetView showGridLines="0" zoomScaleNormal="100" zoomScaleSheetLayoutView="85" workbookViewId="0">
      <pane xSplit="1" ySplit="8" topLeftCell="B101" activePane="bottomRight" state="frozen"/>
      <selection activeCell="E70" sqref="E70"/>
      <selection pane="topRight" activeCell="E70" sqref="E70"/>
      <selection pane="bottomLeft" activeCell="E70" sqref="E70"/>
      <selection pane="bottomRight" activeCell="A441" sqref="A441"/>
    </sheetView>
  </sheetViews>
  <sheetFormatPr baseColWidth="10" defaultRowHeight="12.75" x14ac:dyDescent="0.2"/>
  <cols>
    <col min="1" max="1" width="11.42578125" style="24"/>
    <col min="2" max="2" width="14.85546875" style="24" bestFit="1" customWidth="1"/>
    <col min="3" max="3" width="15.85546875" style="24" bestFit="1" customWidth="1"/>
    <col min="4" max="4" width="16.7109375" style="24" customWidth="1"/>
    <col min="5" max="5" width="15.42578125" style="24" bestFit="1" customWidth="1"/>
    <col min="6" max="6" width="14.140625" style="24" bestFit="1" customWidth="1"/>
    <col min="7" max="7" width="15" style="24" bestFit="1" customWidth="1"/>
    <col min="8" max="8" width="17.85546875" style="24" customWidth="1"/>
    <col min="9" max="9" width="15.5703125" style="24" bestFit="1" customWidth="1"/>
    <col min="10" max="10" width="16.7109375" style="24" customWidth="1"/>
    <col min="11" max="11" width="14.28515625" style="24" bestFit="1" customWidth="1"/>
    <col min="12" max="12" width="14.42578125" style="24" bestFit="1" customWidth="1"/>
    <col min="13" max="13" width="15.28515625" style="24" bestFit="1" customWidth="1"/>
    <col min="14" max="14" width="16.7109375" style="24" customWidth="1"/>
    <col min="15" max="15" width="16.42578125" style="24" bestFit="1" customWidth="1"/>
    <col min="16" max="16" width="11.42578125" style="24" bestFit="1" customWidth="1"/>
    <col min="17" max="17" width="12.85546875" style="24" customWidth="1"/>
    <col min="18" max="18" width="15.28515625" style="24" bestFit="1" customWidth="1"/>
    <col min="19" max="19" width="16.7109375" style="24" customWidth="1"/>
    <col min="20" max="22" width="11.42578125" style="24"/>
    <col min="23" max="23" width="13" style="24" customWidth="1"/>
    <col min="24" max="24" width="12.85546875" style="24" customWidth="1"/>
    <col min="25" max="25" width="16.5703125" style="24" customWidth="1"/>
    <col min="26" max="26" width="13.7109375" style="24" customWidth="1"/>
    <col min="27" max="27" width="15.5703125" style="24" customWidth="1"/>
    <col min="28" max="28" width="11.42578125" style="24"/>
    <col min="29" max="29" width="17" style="24" customWidth="1"/>
    <col min="30" max="30" width="12.7109375" style="24" customWidth="1"/>
    <col min="31" max="31" width="16.7109375" style="24" customWidth="1"/>
    <col min="32" max="32" width="12.5703125" style="24" customWidth="1"/>
    <col min="33" max="34" width="14.7109375" style="24" customWidth="1"/>
    <col min="35" max="35" width="16.85546875" style="24" customWidth="1"/>
    <col min="36" max="36" width="17" style="24" customWidth="1"/>
    <col min="37" max="38" width="11.42578125" style="24"/>
    <col min="39" max="39" width="11.85546875" style="24" customWidth="1"/>
    <col min="40" max="40" width="16" style="24" customWidth="1"/>
    <col min="41" max="43" width="11.42578125" style="24"/>
    <col min="44" max="16384" width="11.42578125" style="55"/>
  </cols>
  <sheetData>
    <row r="1" spans="1:84" s="54" customFormat="1" ht="26.25" x14ac:dyDescent="0.25">
      <c r="A1" s="25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63" t="s">
        <v>62</v>
      </c>
      <c r="U1" s="52"/>
      <c r="V1" s="25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63" t="s">
        <v>62</v>
      </c>
      <c r="AP1" s="52"/>
      <c r="AQ1" s="52"/>
      <c r="AR1" s="53"/>
      <c r="BM1" s="53"/>
    </row>
    <row r="2" spans="1:84" s="54" customFormat="1" ht="15.75" x14ac:dyDescent="0.25">
      <c r="A2" s="22" t="s">
        <v>56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22" t="s">
        <v>58</v>
      </c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3"/>
      <c r="BM2" s="53"/>
    </row>
    <row r="3" spans="1:84" s="54" customFormat="1" ht="18" x14ac:dyDescent="0.25">
      <c r="A3" s="2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22" t="s">
        <v>57</v>
      </c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3"/>
      <c r="BM3" s="53"/>
    </row>
    <row r="4" spans="1:84" s="54" customFormat="1" ht="15.75" x14ac:dyDescent="0.25">
      <c r="A4" s="23" t="s">
        <v>60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23" t="s">
        <v>59</v>
      </c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3"/>
      <c r="BM4" s="53"/>
    </row>
    <row r="5" spans="1:84" s="54" customFormat="1" ht="15.75" x14ac:dyDescent="0.25">
      <c r="A5" s="23" t="s">
        <v>29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23" t="s">
        <v>29</v>
      </c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3"/>
      <c r="BM5" s="53"/>
    </row>
    <row r="7" spans="1:84" ht="12.75" customHeight="1" x14ac:dyDescent="0.2">
      <c r="A7" s="82" t="s">
        <v>2</v>
      </c>
      <c r="B7" s="67" t="s">
        <v>36</v>
      </c>
      <c r="C7" s="67" t="s">
        <v>37</v>
      </c>
      <c r="D7" s="67" t="s">
        <v>38</v>
      </c>
      <c r="E7" s="67" t="s">
        <v>39</v>
      </c>
      <c r="F7" s="67" t="s">
        <v>40</v>
      </c>
      <c r="G7" s="67" t="s">
        <v>41</v>
      </c>
      <c r="H7" s="67" t="s">
        <v>42</v>
      </c>
      <c r="I7" s="67" t="s">
        <v>43</v>
      </c>
      <c r="J7" s="67" t="s">
        <v>44</v>
      </c>
      <c r="K7" s="67" t="s">
        <v>45</v>
      </c>
      <c r="L7" s="67" t="s">
        <v>46</v>
      </c>
      <c r="M7" s="67" t="s">
        <v>47</v>
      </c>
      <c r="N7" s="67" t="s">
        <v>48</v>
      </c>
      <c r="O7" s="67" t="s">
        <v>49</v>
      </c>
      <c r="P7" s="67" t="s">
        <v>50</v>
      </c>
      <c r="Q7" s="67" t="s">
        <v>51</v>
      </c>
      <c r="R7" s="67" t="s">
        <v>52</v>
      </c>
      <c r="S7" s="82" t="s">
        <v>69</v>
      </c>
      <c r="T7" s="82" t="s">
        <v>12</v>
      </c>
      <c r="V7" s="82" t="s">
        <v>2</v>
      </c>
      <c r="W7" s="67" t="s">
        <v>36</v>
      </c>
      <c r="X7" s="67" t="s">
        <v>37</v>
      </c>
      <c r="Y7" s="67" t="s">
        <v>38</v>
      </c>
      <c r="Z7" s="67" t="s">
        <v>39</v>
      </c>
      <c r="AA7" s="67" t="s">
        <v>40</v>
      </c>
      <c r="AB7" s="67" t="s">
        <v>41</v>
      </c>
      <c r="AC7" s="67" t="s">
        <v>42</v>
      </c>
      <c r="AD7" s="67" t="s">
        <v>43</v>
      </c>
      <c r="AE7" s="67" t="s">
        <v>44</v>
      </c>
      <c r="AF7" s="67" t="s">
        <v>45</v>
      </c>
      <c r="AG7" s="67" t="s">
        <v>46</v>
      </c>
      <c r="AH7" s="67" t="s">
        <v>47</v>
      </c>
      <c r="AI7" s="67" t="s">
        <v>48</v>
      </c>
      <c r="AJ7" s="67" t="s">
        <v>49</v>
      </c>
      <c r="AK7" s="67" t="s">
        <v>50</v>
      </c>
      <c r="AL7" s="67" t="s">
        <v>51</v>
      </c>
      <c r="AM7" s="67" t="s">
        <v>52</v>
      </c>
      <c r="AN7" s="82" t="s">
        <v>69</v>
      </c>
      <c r="AO7" s="82" t="s">
        <v>12</v>
      </c>
    </row>
    <row r="8" spans="1:84" s="57" customFormat="1" ht="115.5" customHeight="1" x14ac:dyDescent="0.25">
      <c r="A8" s="83"/>
      <c r="B8" s="67" t="s">
        <v>14</v>
      </c>
      <c r="C8" s="67" t="s">
        <v>0</v>
      </c>
      <c r="D8" s="67" t="s">
        <v>63</v>
      </c>
      <c r="E8" s="67" t="s">
        <v>53</v>
      </c>
      <c r="F8" s="67" t="s">
        <v>1</v>
      </c>
      <c r="G8" s="67" t="s">
        <v>54</v>
      </c>
      <c r="H8" s="67" t="s">
        <v>64</v>
      </c>
      <c r="I8" s="67" t="s">
        <v>15</v>
      </c>
      <c r="J8" s="67" t="s">
        <v>65</v>
      </c>
      <c r="K8" s="67" t="s">
        <v>16</v>
      </c>
      <c r="L8" s="67" t="s">
        <v>17</v>
      </c>
      <c r="M8" s="67" t="s">
        <v>66</v>
      </c>
      <c r="N8" s="67" t="s">
        <v>67</v>
      </c>
      <c r="O8" s="67" t="s">
        <v>68</v>
      </c>
      <c r="P8" s="67" t="s">
        <v>18</v>
      </c>
      <c r="Q8" s="67" t="s">
        <v>55</v>
      </c>
      <c r="R8" s="67" t="s">
        <v>19</v>
      </c>
      <c r="S8" s="83"/>
      <c r="T8" s="83"/>
      <c r="U8" s="26"/>
      <c r="V8" s="83"/>
      <c r="W8" s="67" t="s">
        <v>14</v>
      </c>
      <c r="X8" s="67" t="s">
        <v>0</v>
      </c>
      <c r="Y8" s="67" t="s">
        <v>63</v>
      </c>
      <c r="Z8" s="67" t="s">
        <v>53</v>
      </c>
      <c r="AA8" s="67" t="s">
        <v>1</v>
      </c>
      <c r="AB8" s="67" t="s">
        <v>54</v>
      </c>
      <c r="AC8" s="67" t="s">
        <v>64</v>
      </c>
      <c r="AD8" s="67" t="s">
        <v>15</v>
      </c>
      <c r="AE8" s="67" t="s">
        <v>65</v>
      </c>
      <c r="AF8" s="67" t="s">
        <v>16</v>
      </c>
      <c r="AG8" s="67" t="s">
        <v>17</v>
      </c>
      <c r="AH8" s="67" t="s">
        <v>66</v>
      </c>
      <c r="AI8" s="67" t="s">
        <v>67</v>
      </c>
      <c r="AJ8" s="67" t="s">
        <v>68</v>
      </c>
      <c r="AK8" s="67" t="s">
        <v>18</v>
      </c>
      <c r="AL8" s="67" t="s">
        <v>55</v>
      </c>
      <c r="AM8" s="67" t="s">
        <v>19</v>
      </c>
      <c r="AN8" s="83"/>
      <c r="AO8" s="83"/>
      <c r="AP8" s="26"/>
      <c r="AQ8" s="2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</row>
    <row r="9" spans="1:84" s="60" customFormat="1" ht="15.75" customHeight="1" x14ac:dyDescent="0.25">
      <c r="A9" s="40">
        <v>41275</v>
      </c>
      <c r="B9" s="27">
        <v>106.21163853901261</v>
      </c>
      <c r="C9" s="27">
        <v>102.55540464774977</v>
      </c>
      <c r="D9" s="27">
        <v>104.42985595433359</v>
      </c>
      <c r="E9" s="27">
        <v>96.408402781715409</v>
      </c>
      <c r="F9" s="27">
        <v>88.999835042878189</v>
      </c>
      <c r="G9" s="27">
        <v>98.11515349865077</v>
      </c>
      <c r="H9" s="27">
        <v>98.306330161160062</v>
      </c>
      <c r="I9" s="27">
        <v>89.993072292390579</v>
      </c>
      <c r="J9" s="27">
        <v>93.530793576260024</v>
      </c>
      <c r="K9" s="27">
        <v>110.2913355181939</v>
      </c>
      <c r="L9" s="27">
        <v>97.616246084835183</v>
      </c>
      <c r="M9" s="27">
        <v>91.114764513355595</v>
      </c>
      <c r="N9" s="27">
        <v>96.586690483091189</v>
      </c>
      <c r="O9" s="27">
        <v>95.115327759102399</v>
      </c>
      <c r="P9" s="27">
        <v>101.36444586063811</v>
      </c>
      <c r="Q9" s="27">
        <v>91.57909912052898</v>
      </c>
      <c r="R9" s="27">
        <v>95.890840289764938</v>
      </c>
      <c r="S9" s="27">
        <v>99.312935655047269</v>
      </c>
      <c r="T9" s="27">
        <v>99.050838823858697</v>
      </c>
      <c r="U9" s="23"/>
      <c r="V9" s="40">
        <v>41275</v>
      </c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3"/>
      <c r="AQ9" s="23"/>
      <c r="AR9" s="58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M9" s="58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</row>
    <row r="10" spans="1:84" s="60" customFormat="1" ht="15.75" x14ac:dyDescent="0.25">
      <c r="A10" s="40">
        <v>41306</v>
      </c>
      <c r="B10" s="27">
        <v>107.71366511285316</v>
      </c>
      <c r="C10" s="27">
        <v>88.850686855912841</v>
      </c>
      <c r="D10" s="27">
        <v>100.79093887758171</v>
      </c>
      <c r="E10" s="27">
        <v>90.491169840390143</v>
      </c>
      <c r="F10" s="27">
        <v>92.327321756089319</v>
      </c>
      <c r="G10" s="27">
        <v>98.12723712093316</v>
      </c>
      <c r="H10" s="27">
        <v>98.552458689958755</v>
      </c>
      <c r="I10" s="27">
        <v>86.047648225843901</v>
      </c>
      <c r="J10" s="27">
        <v>93.644921088751104</v>
      </c>
      <c r="K10" s="27">
        <v>95.685913572849358</v>
      </c>
      <c r="L10" s="27">
        <v>97.914779820307785</v>
      </c>
      <c r="M10" s="27">
        <v>92.397875864025579</v>
      </c>
      <c r="N10" s="27">
        <v>99.862135581753463</v>
      </c>
      <c r="O10" s="27">
        <v>98.383081686509428</v>
      </c>
      <c r="P10" s="27">
        <v>118.6497530844056</v>
      </c>
      <c r="Q10" s="27">
        <v>93.535415960606045</v>
      </c>
      <c r="R10" s="27">
        <v>93.590685722706795</v>
      </c>
      <c r="S10" s="27">
        <v>98.134106446357777</v>
      </c>
      <c r="T10" s="27">
        <v>98.801843565085761</v>
      </c>
      <c r="U10" s="23"/>
      <c r="V10" s="40">
        <v>41306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3"/>
      <c r="AQ10" s="23"/>
      <c r="AR10" s="58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M10" s="58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</row>
    <row r="11" spans="1:84" s="60" customFormat="1" ht="15.75" x14ac:dyDescent="0.25">
      <c r="A11" s="40">
        <v>41334</v>
      </c>
      <c r="B11" s="27">
        <v>114.23959243576726</v>
      </c>
      <c r="C11" s="27">
        <v>94.900839815419985</v>
      </c>
      <c r="D11" s="27">
        <v>104.51157047519976</v>
      </c>
      <c r="E11" s="27">
        <v>93.673614364182626</v>
      </c>
      <c r="F11" s="27">
        <v>89.410724438380427</v>
      </c>
      <c r="G11" s="27">
        <v>100.41719548420316</v>
      </c>
      <c r="H11" s="27">
        <v>102.1726747262598</v>
      </c>
      <c r="I11" s="27">
        <v>102.57936905797649</v>
      </c>
      <c r="J11" s="27">
        <v>92.286616561969012</v>
      </c>
      <c r="K11" s="27">
        <v>101.06768332302138</v>
      </c>
      <c r="L11" s="27">
        <v>99.098556922324732</v>
      </c>
      <c r="M11" s="27">
        <v>96.869362171665074</v>
      </c>
      <c r="N11" s="27">
        <v>105.29490934461872</v>
      </c>
      <c r="O11" s="27">
        <v>100.37548501954545</v>
      </c>
      <c r="P11" s="27">
        <v>117.12965703749214</v>
      </c>
      <c r="Q11" s="27">
        <v>95.372715522876973</v>
      </c>
      <c r="R11" s="27">
        <v>96.139482309897389</v>
      </c>
      <c r="S11" s="27">
        <v>98.03517422150334</v>
      </c>
      <c r="T11" s="27">
        <v>101.71028452829674</v>
      </c>
      <c r="U11" s="23"/>
      <c r="V11" s="40">
        <v>41334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3"/>
      <c r="AQ11" s="23"/>
      <c r="AR11" s="58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M11" s="58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</row>
    <row r="12" spans="1:84" s="60" customFormat="1" ht="15.75" x14ac:dyDescent="0.25">
      <c r="A12" s="40">
        <v>41365</v>
      </c>
      <c r="B12" s="27">
        <v>106.3455064916192</v>
      </c>
      <c r="C12" s="27">
        <v>90.033326157962165</v>
      </c>
      <c r="D12" s="27">
        <v>104.14765257960778</v>
      </c>
      <c r="E12" s="27">
        <v>91.545953248073104</v>
      </c>
      <c r="F12" s="27">
        <v>100.20763859723057</v>
      </c>
      <c r="G12" s="27">
        <v>101.46261551163008</v>
      </c>
      <c r="H12" s="27">
        <v>103.28975820295065</v>
      </c>
      <c r="I12" s="27">
        <v>92.354753152724129</v>
      </c>
      <c r="J12" s="27">
        <v>102.91816433437199</v>
      </c>
      <c r="K12" s="27">
        <v>96.310906386773993</v>
      </c>
      <c r="L12" s="27">
        <v>99.62072104544653</v>
      </c>
      <c r="M12" s="27">
        <v>102.08495914901677</v>
      </c>
      <c r="N12" s="27">
        <v>103.26755260213764</v>
      </c>
      <c r="O12" s="27">
        <v>99.370780747288308</v>
      </c>
      <c r="P12" s="27">
        <v>101.67600537592068</v>
      </c>
      <c r="Q12" s="27">
        <v>96.393298398417343</v>
      </c>
      <c r="R12" s="27">
        <v>102.52438132169006</v>
      </c>
      <c r="S12" s="27">
        <v>99.037375561122403</v>
      </c>
      <c r="T12" s="27">
        <v>101.18206763400168</v>
      </c>
      <c r="U12" s="23"/>
      <c r="V12" s="40">
        <v>41365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58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M12" s="58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</row>
    <row r="13" spans="1:84" s="60" customFormat="1" ht="15.75" x14ac:dyDescent="0.25">
      <c r="A13" s="40">
        <v>41395</v>
      </c>
      <c r="B13" s="27">
        <v>99.296822679070857</v>
      </c>
      <c r="C13" s="27">
        <v>101.98259030791068</v>
      </c>
      <c r="D13" s="27">
        <v>102.88677892832938</v>
      </c>
      <c r="E13" s="27">
        <v>91.077738815853834</v>
      </c>
      <c r="F13" s="27">
        <v>105.38361379694823</v>
      </c>
      <c r="G13" s="27">
        <v>99.429831501102584</v>
      </c>
      <c r="H13" s="27">
        <v>100.29905001742188</v>
      </c>
      <c r="I13" s="27">
        <v>100.24952088673641</v>
      </c>
      <c r="J13" s="27">
        <v>95.744723910805263</v>
      </c>
      <c r="K13" s="27">
        <v>92.558831303970322</v>
      </c>
      <c r="L13" s="27">
        <v>99.545626917580833</v>
      </c>
      <c r="M13" s="27">
        <v>99.465390063122356</v>
      </c>
      <c r="N13" s="27">
        <v>97.844750974043365</v>
      </c>
      <c r="O13" s="27">
        <v>99.757729499459273</v>
      </c>
      <c r="P13" s="27">
        <v>95.083997131296798</v>
      </c>
      <c r="Q13" s="27">
        <v>103.30456747129024</v>
      </c>
      <c r="R13" s="27">
        <v>100.90684919559372</v>
      </c>
      <c r="S13" s="27">
        <v>98.759176032786542</v>
      </c>
      <c r="T13" s="27">
        <v>99.500836715921963</v>
      </c>
      <c r="U13" s="23"/>
      <c r="V13" s="40">
        <v>41395</v>
      </c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3"/>
      <c r="AQ13" s="23"/>
      <c r="AR13" s="58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M13" s="58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</row>
    <row r="14" spans="1:84" s="60" customFormat="1" ht="15.75" x14ac:dyDescent="0.25">
      <c r="A14" s="40">
        <v>41426</v>
      </c>
      <c r="B14" s="27">
        <v>91.639533897644625</v>
      </c>
      <c r="C14" s="27">
        <v>90.899696976201966</v>
      </c>
      <c r="D14" s="27">
        <v>94.328757507495283</v>
      </c>
      <c r="E14" s="27">
        <v>92.385644339379311</v>
      </c>
      <c r="F14" s="27">
        <v>101.02462434492976</v>
      </c>
      <c r="G14" s="27">
        <v>97.358436014285473</v>
      </c>
      <c r="H14" s="27">
        <v>95.57258195448415</v>
      </c>
      <c r="I14" s="27">
        <v>100.48846011694008</v>
      </c>
      <c r="J14" s="27">
        <v>100.90938333291555</v>
      </c>
      <c r="K14" s="27">
        <v>106.32050671293543</v>
      </c>
      <c r="L14" s="27">
        <v>99.337284573323998</v>
      </c>
      <c r="M14" s="27">
        <v>95.994472102194251</v>
      </c>
      <c r="N14" s="27">
        <v>91.278710257528559</v>
      </c>
      <c r="O14" s="27">
        <v>100.24258136456994</v>
      </c>
      <c r="P14" s="27">
        <v>95.664355149552321</v>
      </c>
      <c r="Q14" s="27">
        <v>98.684654323832433</v>
      </c>
      <c r="R14" s="27">
        <v>96.129245474131196</v>
      </c>
      <c r="S14" s="27">
        <v>97.353166916764408</v>
      </c>
      <c r="T14" s="27">
        <v>96.706237603087658</v>
      </c>
      <c r="U14" s="23"/>
      <c r="V14" s="40">
        <v>41426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3"/>
      <c r="AQ14" s="23"/>
      <c r="AR14" s="58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M14" s="58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</row>
    <row r="15" spans="1:84" s="60" customFormat="1" ht="15.75" x14ac:dyDescent="0.25">
      <c r="A15" s="40">
        <v>41456</v>
      </c>
      <c r="B15" s="27">
        <v>92.165977490338662</v>
      </c>
      <c r="C15" s="27">
        <v>98.363070138575566</v>
      </c>
      <c r="D15" s="27">
        <v>98.35493152248641</v>
      </c>
      <c r="E15" s="27">
        <v>99.590781115528443</v>
      </c>
      <c r="F15" s="27">
        <v>99.986637563315384</v>
      </c>
      <c r="G15" s="27">
        <v>98.201566434305064</v>
      </c>
      <c r="H15" s="27">
        <v>95.886967503544611</v>
      </c>
      <c r="I15" s="27">
        <v>102.2355478624426</v>
      </c>
      <c r="J15" s="27">
        <v>99.465959576306247</v>
      </c>
      <c r="K15" s="27">
        <v>98.709457142897435</v>
      </c>
      <c r="L15" s="27">
        <v>100.02999981953995</v>
      </c>
      <c r="M15" s="27">
        <v>100.28650667900641</v>
      </c>
      <c r="N15" s="27">
        <v>93.295785858779681</v>
      </c>
      <c r="O15" s="27">
        <v>100.18936730816476</v>
      </c>
      <c r="P15" s="27">
        <v>105.04461218276508</v>
      </c>
      <c r="Q15" s="27">
        <v>105.45764778058744</v>
      </c>
      <c r="R15" s="27">
        <v>103.15471213941451</v>
      </c>
      <c r="S15" s="27">
        <v>97.828572651991166</v>
      </c>
      <c r="T15" s="27">
        <v>98.591504300393055</v>
      </c>
      <c r="U15" s="23"/>
      <c r="V15" s="40">
        <v>41456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3"/>
      <c r="AQ15" s="23"/>
      <c r="AR15" s="58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M15" s="58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</row>
    <row r="16" spans="1:84" s="60" customFormat="1" ht="15.75" x14ac:dyDescent="0.25">
      <c r="A16" s="40">
        <v>41487</v>
      </c>
      <c r="B16" s="27">
        <v>95.24841384222826</v>
      </c>
      <c r="C16" s="27">
        <v>94.314158075110868</v>
      </c>
      <c r="D16" s="27">
        <v>94.732165901258142</v>
      </c>
      <c r="E16" s="27">
        <v>100.13265625816916</v>
      </c>
      <c r="F16" s="27">
        <v>103.9775231624497</v>
      </c>
      <c r="G16" s="27">
        <v>99.595592557460904</v>
      </c>
      <c r="H16" s="27">
        <v>96.044529391693601</v>
      </c>
      <c r="I16" s="27">
        <v>101.46774689313658</v>
      </c>
      <c r="J16" s="27">
        <v>98.597201065421231</v>
      </c>
      <c r="K16" s="27">
        <v>94.77753849106378</v>
      </c>
      <c r="L16" s="27">
        <v>100.28366802546245</v>
      </c>
      <c r="M16" s="27">
        <v>98.284793895620012</v>
      </c>
      <c r="N16" s="27">
        <v>89.470770772125533</v>
      </c>
      <c r="O16" s="27">
        <v>100.25170300697069</v>
      </c>
      <c r="P16" s="27">
        <v>106.32156340527186</v>
      </c>
      <c r="Q16" s="27">
        <v>109.78087899706348</v>
      </c>
      <c r="R16" s="27">
        <v>103.05626597275493</v>
      </c>
      <c r="S16" s="27">
        <v>98.885069219353227</v>
      </c>
      <c r="T16" s="27">
        <v>98.632425277281015</v>
      </c>
      <c r="U16" s="23"/>
      <c r="V16" s="40">
        <v>41487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3"/>
      <c r="AQ16" s="23"/>
      <c r="AR16" s="58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M16" s="58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</row>
    <row r="17" spans="1:84" s="60" customFormat="1" ht="15.75" x14ac:dyDescent="0.25">
      <c r="A17" s="40">
        <v>41518</v>
      </c>
      <c r="B17" s="27">
        <v>91.405084334712555</v>
      </c>
      <c r="C17" s="27">
        <v>92.648847258666081</v>
      </c>
      <c r="D17" s="27">
        <v>91.033789383894401</v>
      </c>
      <c r="E17" s="27">
        <v>107.81809215279867</v>
      </c>
      <c r="F17" s="27">
        <v>100.03984067813849</v>
      </c>
      <c r="G17" s="27">
        <v>100.37172656418556</v>
      </c>
      <c r="H17" s="27">
        <v>97.332566845307483</v>
      </c>
      <c r="I17" s="27">
        <v>96.073609385599966</v>
      </c>
      <c r="J17" s="27">
        <v>95.763686112080705</v>
      </c>
      <c r="K17" s="27">
        <v>103.56105839592628</v>
      </c>
      <c r="L17" s="27">
        <v>100.4555269831872</v>
      </c>
      <c r="M17" s="27">
        <v>94.817510580601009</v>
      </c>
      <c r="N17" s="27">
        <v>94.029728605205463</v>
      </c>
      <c r="O17" s="27">
        <v>101.58048017909806</v>
      </c>
      <c r="P17" s="27">
        <v>99.33553452657317</v>
      </c>
      <c r="Q17" s="27">
        <v>99.339310825996989</v>
      </c>
      <c r="R17" s="27">
        <v>105.19388606047708</v>
      </c>
      <c r="S17" s="27">
        <v>100.66296498289027</v>
      </c>
      <c r="T17" s="27">
        <v>97.724065226244463</v>
      </c>
      <c r="U17" s="23"/>
      <c r="V17" s="40">
        <v>41518</v>
      </c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3"/>
      <c r="AQ17" s="23"/>
      <c r="AR17" s="58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M17" s="58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</row>
    <row r="18" spans="1:84" s="60" customFormat="1" ht="15.75" x14ac:dyDescent="0.25">
      <c r="A18" s="40">
        <v>41548</v>
      </c>
      <c r="B18" s="27">
        <v>91.261219478566019</v>
      </c>
      <c r="C18" s="27">
        <v>105.82043973344955</v>
      </c>
      <c r="D18" s="27">
        <v>95.569232609251358</v>
      </c>
      <c r="E18" s="27">
        <v>111.01897004336058</v>
      </c>
      <c r="F18" s="27">
        <v>104.63655821589373</v>
      </c>
      <c r="G18" s="27">
        <v>101.08609943532404</v>
      </c>
      <c r="H18" s="27">
        <v>99.880221165295708</v>
      </c>
      <c r="I18" s="27">
        <v>103.18435404965227</v>
      </c>
      <c r="J18" s="27">
        <v>107.58133070275831</v>
      </c>
      <c r="K18" s="27">
        <v>92.804542246395798</v>
      </c>
      <c r="L18" s="27">
        <v>101.41875909939067</v>
      </c>
      <c r="M18" s="27">
        <v>105.81009977840104</v>
      </c>
      <c r="N18" s="27">
        <v>100.09354504340557</v>
      </c>
      <c r="O18" s="27">
        <v>101.35738942945156</v>
      </c>
      <c r="P18" s="27">
        <v>85.426809924500887</v>
      </c>
      <c r="Q18" s="27">
        <v>99.481939237406394</v>
      </c>
      <c r="R18" s="27">
        <v>106.16491752357055</v>
      </c>
      <c r="S18" s="27">
        <v>103.26696544570497</v>
      </c>
      <c r="T18" s="27">
        <v>99.570732194215765</v>
      </c>
      <c r="U18" s="23"/>
      <c r="V18" s="40">
        <v>41548</v>
      </c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3"/>
      <c r="AQ18" s="23"/>
      <c r="AR18" s="58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M18" s="58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</row>
    <row r="19" spans="1:84" s="60" customFormat="1" ht="15.75" x14ac:dyDescent="0.25">
      <c r="A19" s="40">
        <v>41579</v>
      </c>
      <c r="B19" s="27">
        <v>98.212771363600581</v>
      </c>
      <c r="C19" s="27">
        <v>111.48578000761451</v>
      </c>
      <c r="D19" s="27">
        <v>101.90943503821639</v>
      </c>
      <c r="E19" s="27">
        <v>111.13400005184727</v>
      </c>
      <c r="F19" s="27">
        <v>108.31888200677049</v>
      </c>
      <c r="G19" s="27">
        <v>102.57421153499142</v>
      </c>
      <c r="H19" s="27">
        <v>103.41768507609119</v>
      </c>
      <c r="I19" s="27">
        <v>103.87780416202131</v>
      </c>
      <c r="J19" s="27">
        <v>101.42744970305779</v>
      </c>
      <c r="K19" s="27">
        <v>107.32833103011636</v>
      </c>
      <c r="L19" s="27">
        <v>101.89215281445966</v>
      </c>
      <c r="M19" s="27">
        <v>107.83431510032293</v>
      </c>
      <c r="N19" s="27">
        <v>112.06251125411917</v>
      </c>
      <c r="O19" s="27">
        <v>101.496001976375</v>
      </c>
      <c r="P19" s="27">
        <v>82.639091678016598</v>
      </c>
      <c r="Q19" s="27">
        <v>104.30374629048092</v>
      </c>
      <c r="R19" s="27">
        <v>100.75571927970135</v>
      </c>
      <c r="S19" s="27">
        <v>104.26646060920075</v>
      </c>
      <c r="T19" s="27">
        <v>102.37829308390766</v>
      </c>
      <c r="U19" s="23"/>
      <c r="V19" s="40">
        <v>41579</v>
      </c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3"/>
      <c r="AQ19" s="23"/>
      <c r="AR19" s="58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M19" s="58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</row>
    <row r="20" spans="1:84" s="60" customFormat="1" ht="15.75" x14ac:dyDescent="0.25">
      <c r="A20" s="41">
        <v>41609</v>
      </c>
      <c r="B20" s="28">
        <v>106.25977433458611</v>
      </c>
      <c r="C20" s="28">
        <v>128.14516002542589</v>
      </c>
      <c r="D20" s="28">
        <v>107.30489122234606</v>
      </c>
      <c r="E20" s="28">
        <v>114.72297698870155</v>
      </c>
      <c r="F20" s="28">
        <v>105.68680039697571</v>
      </c>
      <c r="G20" s="28">
        <v>103.26033434292756</v>
      </c>
      <c r="H20" s="28">
        <v>109.24517626583207</v>
      </c>
      <c r="I20" s="28">
        <v>121.44811391453571</v>
      </c>
      <c r="J20" s="28">
        <v>118.12977003530251</v>
      </c>
      <c r="K20" s="28">
        <v>100.58389587585617</v>
      </c>
      <c r="L20" s="28">
        <v>102.78667789414095</v>
      </c>
      <c r="M20" s="28">
        <v>115.03995010266908</v>
      </c>
      <c r="N20" s="28">
        <v>116.91290922319149</v>
      </c>
      <c r="O20" s="28">
        <v>101.88007202346499</v>
      </c>
      <c r="P20" s="28">
        <v>91.664174643567037</v>
      </c>
      <c r="Q20" s="28">
        <v>102.76672607091257</v>
      </c>
      <c r="R20" s="28">
        <v>96.493014710297544</v>
      </c>
      <c r="S20" s="28">
        <v>104.45803225727799</v>
      </c>
      <c r="T20" s="28">
        <v>106.15087104770562</v>
      </c>
      <c r="U20" s="23"/>
      <c r="V20" s="41">
        <v>41609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3"/>
      <c r="AQ20" s="23"/>
      <c r="AR20" s="58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M20" s="58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</row>
    <row r="21" spans="1:84" s="60" customFormat="1" ht="15.75" x14ac:dyDescent="0.25">
      <c r="A21" s="42">
        <v>41640</v>
      </c>
      <c r="B21" s="29">
        <v>107.36777419300888</v>
      </c>
      <c r="C21" s="29">
        <v>122.09003356044555</v>
      </c>
      <c r="D21" s="29">
        <v>104.36889047986946</v>
      </c>
      <c r="E21" s="29">
        <v>110.29229147538184</v>
      </c>
      <c r="F21" s="29">
        <v>98.111650703597618</v>
      </c>
      <c r="G21" s="29">
        <v>101.55102013436537</v>
      </c>
      <c r="H21" s="29">
        <v>101.63174662888548</v>
      </c>
      <c r="I21" s="29">
        <v>93.759889772343328</v>
      </c>
      <c r="J21" s="29">
        <v>99.61332552444965</v>
      </c>
      <c r="K21" s="29">
        <v>114.02922935137451</v>
      </c>
      <c r="L21" s="29">
        <v>101.69556933058513</v>
      </c>
      <c r="M21" s="29">
        <v>99.252789839314062</v>
      </c>
      <c r="N21" s="29">
        <v>101.55001501629476</v>
      </c>
      <c r="O21" s="29">
        <v>98.282307071416739</v>
      </c>
      <c r="P21" s="29">
        <v>101.70150714061936</v>
      </c>
      <c r="Q21" s="29">
        <v>100.34701221508631</v>
      </c>
      <c r="R21" s="29">
        <v>97.52254190630714</v>
      </c>
      <c r="S21" s="29">
        <v>103.13450736749692</v>
      </c>
      <c r="T21" s="29">
        <v>102.80103167474098</v>
      </c>
      <c r="U21" s="23"/>
      <c r="V21" s="42">
        <v>41640</v>
      </c>
      <c r="W21" s="29">
        <f t="shared" ref="W21:W84" si="0">B21/B9*100-100</f>
        <v>1.0885206837022849</v>
      </c>
      <c r="X21" s="29">
        <f t="shared" ref="X21:X84" si="1">C21/C9*100-100</f>
        <v>19.047878539207147</v>
      </c>
      <c r="Y21" s="29">
        <f t="shared" ref="Y21:Y84" si="2">D21/D9*100-100</f>
        <v>-5.8379353209858209E-2</v>
      </c>
      <c r="Z21" s="29">
        <f t="shared" ref="Z21:Z84" si="3">E21/E9*100-100</f>
        <v>14.401118878716261</v>
      </c>
      <c r="AA21" s="29">
        <f t="shared" ref="AA21:AA84" si="4">F21/F9*100-100</f>
        <v>10.23801410005936</v>
      </c>
      <c r="AB21" s="29">
        <f t="shared" ref="AB21:AB84" si="5">G21/G9*100-100</f>
        <v>3.5018715388972481</v>
      </c>
      <c r="AC21" s="29">
        <f t="shared" ref="AC21:AC84" si="6">H21/H9*100-100</f>
        <v>3.3827083792812118</v>
      </c>
      <c r="AD21" s="29">
        <f t="shared" ref="AD21:AD84" si="7">I21/I9*100-100</f>
        <v>4.1856749458605265</v>
      </c>
      <c r="AE21" s="29">
        <f t="shared" ref="AE21:AE84" si="8">J21/J9*100-100</f>
        <v>6.503239965808973</v>
      </c>
      <c r="AF21" s="29">
        <f t="shared" ref="AF21:AF84" si="9">K21/K9*100-100</f>
        <v>3.3891092311272359</v>
      </c>
      <c r="AG21" s="29">
        <f t="shared" ref="AG21:AG84" si="10">L21/L9*100-100</f>
        <v>4.1789388645458985</v>
      </c>
      <c r="AH21" s="29">
        <f t="shared" ref="AH21:AH84" si="11">M21/M9*100-100</f>
        <v>8.9316208733279439</v>
      </c>
      <c r="AI21" s="29">
        <f t="shared" ref="AI21:AI84" si="12">N21/N9*100-100</f>
        <v>5.1387251270116536</v>
      </c>
      <c r="AJ21" s="29">
        <f t="shared" ref="AJ21:AJ84" si="13">O21/O9*100-100</f>
        <v>3.3296203534464155</v>
      </c>
      <c r="AK21" s="29">
        <f t="shared" ref="AK21:AK84" si="14">P21/P9*100-100</f>
        <v>0.33252416773889593</v>
      </c>
      <c r="AL21" s="29">
        <f t="shared" ref="AL21:AL84" si="15">Q21/Q9*100-100</f>
        <v>9.5741421118564602</v>
      </c>
      <c r="AM21" s="29">
        <f t="shared" ref="AM21:AM84" si="16">R21/R9*100-100</f>
        <v>1.7016240671283072</v>
      </c>
      <c r="AN21" s="29">
        <f t="shared" ref="AN21:AN84" si="17">S21/S9*100-100</f>
        <v>3.848010017268507</v>
      </c>
      <c r="AO21" s="29">
        <f t="shared" ref="AO21:AO84" si="18">T21/T9*100-100</f>
        <v>3.7861293204706925</v>
      </c>
      <c r="AP21" s="23"/>
      <c r="AQ21" s="23"/>
      <c r="AR21" s="58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M21" s="58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</row>
    <row r="22" spans="1:84" s="60" customFormat="1" ht="15.75" x14ac:dyDescent="0.25">
      <c r="A22" s="43">
        <v>41671</v>
      </c>
      <c r="B22" s="31">
        <v>108.49287324353699</v>
      </c>
      <c r="C22" s="31">
        <v>134.20920452801352</v>
      </c>
      <c r="D22" s="31">
        <v>103.54482704396119</v>
      </c>
      <c r="E22" s="31">
        <v>98.97108775793248</v>
      </c>
      <c r="F22" s="31">
        <v>103.36824063094087</v>
      </c>
      <c r="G22" s="31">
        <v>100.12052714868791</v>
      </c>
      <c r="H22" s="31">
        <v>102.56709145587614</v>
      </c>
      <c r="I22" s="31">
        <v>91.589470538957997</v>
      </c>
      <c r="J22" s="31">
        <v>93.829192985700772</v>
      </c>
      <c r="K22" s="31">
        <v>96.333383509938869</v>
      </c>
      <c r="L22" s="31">
        <v>101.87823034951154</v>
      </c>
      <c r="M22" s="31">
        <v>97.640607355931266</v>
      </c>
      <c r="N22" s="31">
        <v>101.18514705523842</v>
      </c>
      <c r="O22" s="31">
        <v>101.15310563632357</v>
      </c>
      <c r="P22" s="31">
        <v>119.87915020102284</v>
      </c>
      <c r="Q22" s="31">
        <v>105.57274255832267</v>
      </c>
      <c r="R22" s="31">
        <v>97.681958678549108</v>
      </c>
      <c r="S22" s="31">
        <v>100.75537771515366</v>
      </c>
      <c r="T22" s="31">
        <v>102.55162832098367</v>
      </c>
      <c r="U22" s="23"/>
      <c r="V22" s="43">
        <v>41671</v>
      </c>
      <c r="W22" s="31">
        <f t="shared" si="0"/>
        <v>0.723406941790941</v>
      </c>
      <c r="X22" s="31">
        <f t="shared" si="1"/>
        <v>51.050272403248329</v>
      </c>
      <c r="Y22" s="31">
        <f t="shared" si="2"/>
        <v>2.7322775212207091</v>
      </c>
      <c r="Z22" s="31">
        <f t="shared" si="3"/>
        <v>9.3709893821677355</v>
      </c>
      <c r="AA22" s="31">
        <f t="shared" si="4"/>
        <v>11.958452454647698</v>
      </c>
      <c r="AB22" s="31">
        <f t="shared" si="5"/>
        <v>2.0313320605350356</v>
      </c>
      <c r="AC22" s="31">
        <f t="shared" si="6"/>
        <v>4.0735998059137586</v>
      </c>
      <c r="AD22" s="31">
        <f t="shared" si="7"/>
        <v>6.440411129620685</v>
      </c>
      <c r="AE22" s="31">
        <f t="shared" si="8"/>
        <v>0.19677724622675896</v>
      </c>
      <c r="AF22" s="31">
        <f t="shared" si="9"/>
        <v>0.67666170799169834</v>
      </c>
      <c r="AG22" s="31">
        <f t="shared" si="10"/>
        <v>4.0478572657544021</v>
      </c>
      <c r="AH22" s="31">
        <f t="shared" si="11"/>
        <v>5.6740822696194755</v>
      </c>
      <c r="AI22" s="31">
        <f t="shared" si="12"/>
        <v>1.3248379536224206</v>
      </c>
      <c r="AJ22" s="31">
        <f t="shared" si="13"/>
        <v>2.8155490784895534</v>
      </c>
      <c r="AK22" s="31">
        <f t="shared" si="14"/>
        <v>1.0361564897169728</v>
      </c>
      <c r="AL22" s="31">
        <f t="shared" si="15"/>
        <v>12.869271466955738</v>
      </c>
      <c r="AM22" s="31">
        <f t="shared" si="16"/>
        <v>4.3714531251155364</v>
      </c>
      <c r="AN22" s="31">
        <f t="shared" si="17"/>
        <v>2.671111363538742</v>
      </c>
      <c r="AO22" s="31">
        <f t="shared" si="18"/>
        <v>3.7952578824379373</v>
      </c>
      <c r="AP22" s="23"/>
      <c r="AQ22" s="23"/>
      <c r="AR22" s="58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M22" s="58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4" s="60" customFormat="1" ht="15.75" x14ac:dyDescent="0.25">
      <c r="A23" s="43">
        <v>41699</v>
      </c>
      <c r="B23" s="31">
        <v>116.98194271210667</v>
      </c>
      <c r="C23" s="31">
        <v>135.70089364766076</v>
      </c>
      <c r="D23" s="31">
        <v>108.77718962617911</v>
      </c>
      <c r="E23" s="31">
        <v>107.42131712962038</v>
      </c>
      <c r="F23" s="31">
        <v>100.02781468245178</v>
      </c>
      <c r="G23" s="31">
        <v>102.11012688600407</v>
      </c>
      <c r="H23" s="31">
        <v>105.86421362277252</v>
      </c>
      <c r="I23" s="31">
        <v>102.0265622281142</v>
      </c>
      <c r="J23" s="31">
        <v>98.693752119499138</v>
      </c>
      <c r="K23" s="31">
        <v>112.06693186598373</v>
      </c>
      <c r="L23" s="31">
        <v>103.30223543264286</v>
      </c>
      <c r="M23" s="31">
        <v>103.752732338141</v>
      </c>
      <c r="N23" s="31">
        <v>110.96652987686014</v>
      </c>
      <c r="O23" s="31">
        <v>102.6618439069963</v>
      </c>
      <c r="P23" s="31">
        <v>118.76037925780027</v>
      </c>
      <c r="Q23" s="31">
        <v>106.61865881006609</v>
      </c>
      <c r="R23" s="31">
        <v>105.10718379370991</v>
      </c>
      <c r="S23" s="31">
        <v>99.89918498827592</v>
      </c>
      <c r="T23" s="31">
        <v>106.69808947815525</v>
      </c>
      <c r="U23" s="23"/>
      <c r="V23" s="43">
        <v>41699</v>
      </c>
      <c r="W23" s="31">
        <f t="shared" si="0"/>
        <v>2.4005252626241145</v>
      </c>
      <c r="X23" s="31">
        <f t="shared" si="1"/>
        <v>42.992300080374378</v>
      </c>
      <c r="Y23" s="31">
        <f t="shared" si="2"/>
        <v>4.0814802912100276</v>
      </c>
      <c r="Z23" s="31">
        <f t="shared" si="3"/>
        <v>14.676174137991154</v>
      </c>
      <c r="AA23" s="31">
        <f t="shared" si="4"/>
        <v>11.874515401548251</v>
      </c>
      <c r="AB23" s="31">
        <f t="shared" si="5"/>
        <v>1.6858979118444211</v>
      </c>
      <c r="AC23" s="31">
        <f t="shared" si="6"/>
        <v>3.6130393046899059</v>
      </c>
      <c r="AD23" s="31">
        <f t="shared" si="7"/>
        <v>-0.53890644379947616</v>
      </c>
      <c r="AE23" s="31">
        <f t="shared" si="8"/>
        <v>6.9426486702195263</v>
      </c>
      <c r="AF23" s="31">
        <f t="shared" si="9"/>
        <v>10.883052011598764</v>
      </c>
      <c r="AG23" s="31">
        <f t="shared" si="10"/>
        <v>4.2419169772704493</v>
      </c>
      <c r="AH23" s="31">
        <f t="shared" si="11"/>
        <v>7.1058279028179356</v>
      </c>
      <c r="AI23" s="31">
        <f t="shared" si="12"/>
        <v>5.3864147540873262</v>
      </c>
      <c r="AJ23" s="31">
        <f t="shared" si="13"/>
        <v>2.2778060668953657</v>
      </c>
      <c r="AK23" s="31">
        <f t="shared" si="14"/>
        <v>1.3922368267382126</v>
      </c>
      <c r="AL23" s="31">
        <f t="shared" si="15"/>
        <v>11.791572910065213</v>
      </c>
      <c r="AM23" s="31">
        <f t="shared" si="16"/>
        <v>9.3278029674695944</v>
      </c>
      <c r="AN23" s="31">
        <f t="shared" si="17"/>
        <v>1.9013693621444219</v>
      </c>
      <c r="AO23" s="31">
        <f t="shared" si="18"/>
        <v>4.9039337299964672</v>
      </c>
      <c r="AP23" s="23"/>
      <c r="AQ23" s="23"/>
      <c r="AR23" s="58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M23" s="58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</row>
    <row r="24" spans="1:84" s="60" customFormat="1" ht="15.75" x14ac:dyDescent="0.25">
      <c r="A24" s="43">
        <v>41730</v>
      </c>
      <c r="B24" s="31">
        <v>106.55820537635033</v>
      </c>
      <c r="C24" s="31">
        <v>156.25203368406352</v>
      </c>
      <c r="D24" s="31">
        <v>105.42885502143562</v>
      </c>
      <c r="E24" s="31">
        <v>99.366815003564867</v>
      </c>
      <c r="F24" s="31">
        <v>105.05799071217342</v>
      </c>
      <c r="G24" s="31">
        <v>103.46766467865903</v>
      </c>
      <c r="H24" s="31">
        <v>107.13322638371787</v>
      </c>
      <c r="I24" s="31">
        <v>101.61397240491723</v>
      </c>
      <c r="J24" s="31">
        <v>104.26670118717233</v>
      </c>
      <c r="K24" s="31">
        <v>97.87268974045908</v>
      </c>
      <c r="L24" s="31">
        <v>103.67156038788397</v>
      </c>
      <c r="M24" s="31">
        <v>105.90003469681088</v>
      </c>
      <c r="N24" s="31">
        <v>105.42477900625738</v>
      </c>
      <c r="O24" s="31">
        <v>103.79243700730694</v>
      </c>
      <c r="P24" s="31">
        <v>105.1884917154195</v>
      </c>
      <c r="Q24" s="31">
        <v>108.07343551266817</v>
      </c>
      <c r="R24" s="31">
        <v>102.59721550117101</v>
      </c>
      <c r="S24" s="31">
        <v>100.46109894229602</v>
      </c>
      <c r="T24" s="31">
        <v>104.77864242720599</v>
      </c>
      <c r="U24" s="23"/>
      <c r="V24" s="43">
        <v>41730</v>
      </c>
      <c r="W24" s="31">
        <f t="shared" si="0"/>
        <v>0.20000740205030354</v>
      </c>
      <c r="X24" s="31">
        <f t="shared" si="1"/>
        <v>73.549107149414425</v>
      </c>
      <c r="Y24" s="31">
        <f t="shared" si="2"/>
        <v>1.2301788951493791</v>
      </c>
      <c r="Z24" s="31">
        <f t="shared" si="3"/>
        <v>8.5430993703223805</v>
      </c>
      <c r="AA24" s="31">
        <f t="shared" si="4"/>
        <v>4.8403017802246779</v>
      </c>
      <c r="AB24" s="31">
        <f t="shared" si="5"/>
        <v>1.9761457527173008</v>
      </c>
      <c r="AC24" s="31">
        <f t="shared" si="6"/>
        <v>3.7210544855912104</v>
      </c>
      <c r="AD24" s="31">
        <f t="shared" si="7"/>
        <v>10.02570949096841</v>
      </c>
      <c r="AE24" s="31">
        <f t="shared" si="8"/>
        <v>1.3103001414007451</v>
      </c>
      <c r="AF24" s="31">
        <f t="shared" si="9"/>
        <v>1.6216059138859578</v>
      </c>
      <c r="AG24" s="31">
        <f t="shared" si="10"/>
        <v>4.0662618177492078</v>
      </c>
      <c r="AH24" s="31">
        <f t="shared" si="11"/>
        <v>3.7371573438405505</v>
      </c>
      <c r="AI24" s="31">
        <f t="shared" si="12"/>
        <v>2.0889682671486867</v>
      </c>
      <c r="AJ24" s="31">
        <f t="shared" si="13"/>
        <v>4.4496543418164833</v>
      </c>
      <c r="AK24" s="31">
        <f t="shared" si="14"/>
        <v>3.45458727111901</v>
      </c>
      <c r="AL24" s="31">
        <f t="shared" si="15"/>
        <v>12.117167176886028</v>
      </c>
      <c r="AM24" s="31">
        <f t="shared" si="16"/>
        <v>7.1040837839746018E-2</v>
      </c>
      <c r="AN24" s="31">
        <f t="shared" si="17"/>
        <v>1.4375617014355839</v>
      </c>
      <c r="AO24" s="31">
        <f t="shared" si="18"/>
        <v>3.5545575192374343</v>
      </c>
      <c r="AP24" s="23"/>
      <c r="AQ24" s="23"/>
      <c r="AR24" s="58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M24" s="58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</row>
    <row r="25" spans="1:84" s="60" customFormat="1" ht="15.75" x14ac:dyDescent="0.25">
      <c r="A25" s="43">
        <v>41760</v>
      </c>
      <c r="B25" s="31">
        <v>101.55397773394775</v>
      </c>
      <c r="C25" s="31">
        <v>145.16145092161412</v>
      </c>
      <c r="D25" s="31">
        <v>105.75910285675477</v>
      </c>
      <c r="E25" s="31">
        <v>104.73782424942317</v>
      </c>
      <c r="F25" s="31">
        <v>109.82079128422347</v>
      </c>
      <c r="G25" s="31">
        <v>101.86263187446671</v>
      </c>
      <c r="H25" s="31">
        <v>105.88612387850952</v>
      </c>
      <c r="I25" s="31">
        <v>106.05026990726837</v>
      </c>
      <c r="J25" s="31">
        <v>99.592569061696807</v>
      </c>
      <c r="K25" s="31">
        <v>102.55777381868218</v>
      </c>
      <c r="L25" s="31">
        <v>104.03922881979382</v>
      </c>
      <c r="M25" s="31">
        <v>102.93847156644755</v>
      </c>
      <c r="N25" s="31">
        <v>107.04400902704731</v>
      </c>
      <c r="O25" s="31">
        <v>104.1396932307813</v>
      </c>
      <c r="P25" s="31">
        <v>98.742952805129917</v>
      </c>
      <c r="Q25" s="31">
        <v>108.33999691887158</v>
      </c>
      <c r="R25" s="31">
        <v>113.49964125340631</v>
      </c>
      <c r="S25" s="31">
        <v>100.16982356002588</v>
      </c>
      <c r="T25" s="31">
        <v>104.43094271021879</v>
      </c>
      <c r="U25" s="23"/>
      <c r="V25" s="43">
        <v>41760</v>
      </c>
      <c r="W25" s="31">
        <f t="shared" si="0"/>
        <v>2.2731392545883011</v>
      </c>
      <c r="X25" s="31">
        <f t="shared" si="1"/>
        <v>42.339442921910262</v>
      </c>
      <c r="Y25" s="31">
        <f t="shared" si="2"/>
        <v>2.7917327749430711</v>
      </c>
      <c r="Z25" s="31">
        <f t="shared" si="3"/>
        <v>14.998270281158483</v>
      </c>
      <c r="AA25" s="31">
        <f t="shared" si="4"/>
        <v>4.2105004064718656</v>
      </c>
      <c r="AB25" s="31">
        <f t="shared" si="5"/>
        <v>2.4467509766796098</v>
      </c>
      <c r="AC25" s="31">
        <f t="shared" si="6"/>
        <v>5.5704155324673366</v>
      </c>
      <c r="AD25" s="31">
        <f t="shared" si="7"/>
        <v>5.7863109661000323</v>
      </c>
      <c r="AE25" s="31">
        <f t="shared" si="8"/>
        <v>4.0188586835094355</v>
      </c>
      <c r="AF25" s="31">
        <f t="shared" si="9"/>
        <v>10.802796852387388</v>
      </c>
      <c r="AG25" s="31">
        <f t="shared" si="10"/>
        <v>4.5141128157578265</v>
      </c>
      <c r="AH25" s="31">
        <f t="shared" si="11"/>
        <v>3.4917487390549837</v>
      </c>
      <c r="AI25" s="31">
        <f t="shared" si="12"/>
        <v>9.4018922440145474</v>
      </c>
      <c r="AJ25" s="31">
        <f t="shared" si="13"/>
        <v>4.3926057191846724</v>
      </c>
      <c r="AK25" s="31">
        <f t="shared" si="14"/>
        <v>3.8481298475290657</v>
      </c>
      <c r="AL25" s="31">
        <f t="shared" si="15"/>
        <v>4.8743531586643201</v>
      </c>
      <c r="AM25" s="31">
        <f t="shared" si="16"/>
        <v>12.479620717720792</v>
      </c>
      <c r="AN25" s="31">
        <f t="shared" si="17"/>
        <v>1.4283710981661386</v>
      </c>
      <c r="AO25" s="31">
        <f t="shared" si="18"/>
        <v>4.9548387300223879</v>
      </c>
      <c r="AP25" s="23"/>
      <c r="AQ25" s="23"/>
      <c r="AR25" s="58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M25" s="58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</row>
    <row r="26" spans="1:84" s="60" customFormat="1" ht="15.75" x14ac:dyDescent="0.25">
      <c r="A26" s="43">
        <v>41791</v>
      </c>
      <c r="B26" s="31">
        <v>93.292223614654233</v>
      </c>
      <c r="C26" s="31">
        <v>133.288169199176</v>
      </c>
      <c r="D26" s="31">
        <v>98.206970403281559</v>
      </c>
      <c r="E26" s="31">
        <v>107.02925315220277</v>
      </c>
      <c r="F26" s="31">
        <v>106.0907361743301</v>
      </c>
      <c r="G26" s="31">
        <v>100.2028296628134</v>
      </c>
      <c r="H26" s="31">
        <v>100.23020135837574</v>
      </c>
      <c r="I26" s="31">
        <v>103.9240813064587</v>
      </c>
      <c r="J26" s="31">
        <v>100.10332195955145</v>
      </c>
      <c r="K26" s="31">
        <v>104.81635193383727</v>
      </c>
      <c r="L26" s="31">
        <v>103.68535154683769</v>
      </c>
      <c r="M26" s="31">
        <v>99.007089085382006</v>
      </c>
      <c r="N26" s="31">
        <v>100.43103269658073</v>
      </c>
      <c r="O26" s="31">
        <v>104.30203866393657</v>
      </c>
      <c r="P26" s="31">
        <v>99.273871940583547</v>
      </c>
      <c r="Q26" s="31">
        <v>104.06391624439021</v>
      </c>
      <c r="R26" s="31">
        <v>104.55257229754625</v>
      </c>
      <c r="S26" s="31">
        <v>100.32754034156511</v>
      </c>
      <c r="T26" s="31">
        <v>101.03746442712637</v>
      </c>
      <c r="U26" s="23"/>
      <c r="V26" s="43">
        <v>41791</v>
      </c>
      <c r="W26" s="31">
        <f t="shared" si="0"/>
        <v>1.8034680521788289</v>
      </c>
      <c r="X26" s="31">
        <f t="shared" si="1"/>
        <v>46.632138096204613</v>
      </c>
      <c r="Y26" s="31">
        <f t="shared" si="2"/>
        <v>4.1113791788025082</v>
      </c>
      <c r="Z26" s="31">
        <f t="shared" si="3"/>
        <v>15.850524091199787</v>
      </c>
      <c r="AA26" s="31">
        <f t="shared" si="4"/>
        <v>5.014729688182797</v>
      </c>
      <c r="AB26" s="31">
        <f t="shared" si="5"/>
        <v>2.9215687566207009</v>
      </c>
      <c r="AC26" s="31">
        <f t="shared" si="6"/>
        <v>4.8733845090736878</v>
      </c>
      <c r="AD26" s="31">
        <f t="shared" si="7"/>
        <v>3.4189211234011623</v>
      </c>
      <c r="AE26" s="31">
        <f t="shared" si="8"/>
        <v>-0.79879724436010235</v>
      </c>
      <c r="AF26" s="31">
        <f t="shared" si="9"/>
        <v>-1.4147362776960506</v>
      </c>
      <c r="AG26" s="31">
        <f t="shared" si="10"/>
        <v>4.3770745216054792</v>
      </c>
      <c r="AH26" s="31">
        <f t="shared" si="11"/>
        <v>3.1383234026023672</v>
      </c>
      <c r="AI26" s="31">
        <f t="shared" si="12"/>
        <v>10.02678764109433</v>
      </c>
      <c r="AJ26" s="31">
        <f t="shared" si="13"/>
        <v>4.049633642815806</v>
      </c>
      <c r="AK26" s="31">
        <f t="shared" si="14"/>
        <v>3.7731052338025677</v>
      </c>
      <c r="AL26" s="31">
        <f t="shared" si="15"/>
        <v>5.450960899053058</v>
      </c>
      <c r="AM26" s="31">
        <f t="shared" si="16"/>
        <v>8.7625017567435322</v>
      </c>
      <c r="AN26" s="31">
        <f t="shared" si="17"/>
        <v>3.0552405422452864</v>
      </c>
      <c r="AO26" s="31">
        <f t="shared" si="18"/>
        <v>4.4787460782161901</v>
      </c>
      <c r="AP26" s="23"/>
      <c r="AQ26" s="23"/>
      <c r="AR26" s="58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M26" s="58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</row>
    <row r="27" spans="1:84" s="60" customFormat="1" ht="15.75" x14ac:dyDescent="0.25">
      <c r="A27" s="43">
        <v>41821</v>
      </c>
      <c r="B27" s="31">
        <v>94.98644900258769</v>
      </c>
      <c r="C27" s="31">
        <v>171.57495929451966</v>
      </c>
      <c r="D27" s="31">
        <v>103.57859691934866</v>
      </c>
      <c r="E27" s="31">
        <v>101.1033516851351</v>
      </c>
      <c r="F27" s="31">
        <v>106.51151779738736</v>
      </c>
      <c r="G27" s="31">
        <v>101.59298285393145</v>
      </c>
      <c r="H27" s="31">
        <v>102.24018672933678</v>
      </c>
      <c r="I27" s="31">
        <v>107.08716560540793</v>
      </c>
      <c r="J27" s="31">
        <v>103.47818065841162</v>
      </c>
      <c r="K27" s="31">
        <v>102.32832425350573</v>
      </c>
      <c r="L27" s="31">
        <v>104.30540462280256</v>
      </c>
      <c r="M27" s="31">
        <v>104.80009582322093</v>
      </c>
      <c r="N27" s="31">
        <v>102.23624725417048</v>
      </c>
      <c r="O27" s="31">
        <v>103.99732857294984</v>
      </c>
      <c r="P27" s="31">
        <v>107.95641897839936</v>
      </c>
      <c r="Q27" s="31">
        <v>115.60849740489039</v>
      </c>
      <c r="R27" s="31">
        <v>102.83405717968297</v>
      </c>
      <c r="S27" s="31">
        <v>102.309820908822</v>
      </c>
      <c r="T27" s="31">
        <v>103.7586716383538</v>
      </c>
      <c r="U27" s="23"/>
      <c r="V27" s="43">
        <v>41821</v>
      </c>
      <c r="W27" s="31">
        <f t="shared" si="0"/>
        <v>3.0602089719546228</v>
      </c>
      <c r="X27" s="31">
        <f t="shared" si="1"/>
        <v>74.430260312942607</v>
      </c>
      <c r="Y27" s="31">
        <f t="shared" si="2"/>
        <v>5.3110355688346829</v>
      </c>
      <c r="Z27" s="31">
        <f t="shared" si="3"/>
        <v>1.5187857276187202</v>
      </c>
      <c r="AA27" s="31">
        <f t="shared" si="4"/>
        <v>6.5257522335823808</v>
      </c>
      <c r="AB27" s="31">
        <f t="shared" si="5"/>
        <v>3.4535257865720297</v>
      </c>
      <c r="AC27" s="31">
        <f t="shared" si="6"/>
        <v>6.625737982127049</v>
      </c>
      <c r="AD27" s="31">
        <f t="shared" si="7"/>
        <v>4.7455291671084439</v>
      </c>
      <c r="AE27" s="31">
        <f t="shared" si="8"/>
        <v>4.0337630071596067</v>
      </c>
      <c r="AF27" s="31">
        <f t="shared" si="9"/>
        <v>3.6661807443327632</v>
      </c>
      <c r="AG27" s="31">
        <f t="shared" si="10"/>
        <v>4.2741225742034317</v>
      </c>
      <c r="AH27" s="31">
        <f t="shared" si="11"/>
        <v>4.5006943542878162</v>
      </c>
      <c r="AI27" s="31">
        <f t="shared" si="12"/>
        <v>9.5829209359186223</v>
      </c>
      <c r="AJ27" s="31">
        <f t="shared" si="13"/>
        <v>3.8007638605726157</v>
      </c>
      <c r="AK27" s="31">
        <f t="shared" si="14"/>
        <v>2.7719715796256992</v>
      </c>
      <c r="AL27" s="31">
        <f t="shared" si="15"/>
        <v>9.6255225087350311</v>
      </c>
      <c r="AM27" s="31">
        <f t="shared" si="16"/>
        <v>-0.31084858178671482</v>
      </c>
      <c r="AN27" s="31">
        <f t="shared" si="17"/>
        <v>4.580715158517279</v>
      </c>
      <c r="AO27" s="31">
        <f t="shared" si="18"/>
        <v>5.2409864061077513</v>
      </c>
      <c r="AP27" s="23"/>
      <c r="AQ27" s="23"/>
      <c r="AR27" s="58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M27" s="58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</row>
    <row r="28" spans="1:84" s="60" customFormat="1" ht="15.75" x14ac:dyDescent="0.25">
      <c r="A28" s="43">
        <v>41852</v>
      </c>
      <c r="B28" s="31">
        <v>95.479114922370456</v>
      </c>
      <c r="C28" s="31">
        <v>146.9666943030212</v>
      </c>
      <c r="D28" s="31">
        <v>97.123932525479589</v>
      </c>
      <c r="E28" s="31">
        <v>95.215678795097986</v>
      </c>
      <c r="F28" s="31">
        <v>111.03562024109969</v>
      </c>
      <c r="G28" s="31">
        <v>103.13289416389881</v>
      </c>
      <c r="H28" s="31">
        <v>102.46395172865206</v>
      </c>
      <c r="I28" s="31">
        <v>107.6764135371412</v>
      </c>
      <c r="J28" s="31">
        <v>96.928994088733404</v>
      </c>
      <c r="K28" s="31">
        <v>101.23541021271281</v>
      </c>
      <c r="L28" s="31">
        <v>104.30420945711971</v>
      </c>
      <c r="M28" s="31">
        <v>101.45185821013877</v>
      </c>
      <c r="N28" s="31">
        <v>96.365573825592179</v>
      </c>
      <c r="O28" s="31">
        <v>104.17182097564324</v>
      </c>
      <c r="P28" s="31">
        <v>108.80857304081812</v>
      </c>
      <c r="Q28" s="31">
        <v>109.87402004768217</v>
      </c>
      <c r="R28" s="31">
        <v>102.57025126479888</v>
      </c>
      <c r="S28" s="31">
        <v>102.68378878705543</v>
      </c>
      <c r="T28" s="31">
        <v>102.1664194854302</v>
      </c>
      <c r="U28" s="23"/>
      <c r="V28" s="43">
        <v>41852</v>
      </c>
      <c r="W28" s="31">
        <f t="shared" si="0"/>
        <v>0.24220989183541519</v>
      </c>
      <c r="X28" s="31">
        <f t="shared" si="1"/>
        <v>55.826757405795178</v>
      </c>
      <c r="Y28" s="31">
        <f t="shared" si="2"/>
        <v>2.5247671701230274</v>
      </c>
      <c r="Z28" s="31">
        <f t="shared" si="3"/>
        <v>-4.9104634260314413</v>
      </c>
      <c r="AA28" s="31">
        <f t="shared" si="4"/>
        <v>6.7880988736601608</v>
      </c>
      <c r="AB28" s="31">
        <f t="shared" si="5"/>
        <v>3.5516648032362355</v>
      </c>
      <c r="AC28" s="31">
        <f t="shared" si="6"/>
        <v>6.6837980024645276</v>
      </c>
      <c r="AD28" s="31">
        <f t="shared" si="7"/>
        <v>6.1188573060003506</v>
      </c>
      <c r="AE28" s="31">
        <f t="shared" si="8"/>
        <v>-1.6919415142230321</v>
      </c>
      <c r="AF28" s="31">
        <f t="shared" si="9"/>
        <v>6.813715384956879</v>
      </c>
      <c r="AG28" s="31">
        <f t="shared" si="10"/>
        <v>4.0091687019629489</v>
      </c>
      <c r="AH28" s="31">
        <f t="shared" si="11"/>
        <v>3.2223339837108824</v>
      </c>
      <c r="AI28" s="31">
        <f t="shared" si="12"/>
        <v>7.7062072830769779</v>
      </c>
      <c r="AJ28" s="31">
        <f t="shared" si="13"/>
        <v>3.9102756871870668</v>
      </c>
      <c r="AK28" s="31">
        <f t="shared" si="14"/>
        <v>2.3391394519533009</v>
      </c>
      <c r="AL28" s="31">
        <f t="shared" si="15"/>
        <v>8.4842689792253623E-2</v>
      </c>
      <c r="AM28" s="31">
        <f t="shared" si="16"/>
        <v>-0.47160131736630717</v>
      </c>
      <c r="AN28" s="31">
        <f t="shared" si="17"/>
        <v>3.841550193260872</v>
      </c>
      <c r="AO28" s="31">
        <f t="shared" si="18"/>
        <v>3.5829943329632243</v>
      </c>
      <c r="AP28" s="23"/>
      <c r="AQ28" s="23"/>
      <c r="AR28" s="58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M28" s="58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</row>
    <row r="29" spans="1:84" s="60" customFormat="1" ht="15.75" x14ac:dyDescent="0.25">
      <c r="A29" s="43">
        <v>41883</v>
      </c>
      <c r="B29" s="31">
        <v>94.198238234467212</v>
      </c>
      <c r="C29" s="31">
        <v>163.69460593435602</v>
      </c>
      <c r="D29" s="31">
        <v>93.850621480299594</v>
      </c>
      <c r="E29" s="31">
        <v>102.92570095444715</v>
      </c>
      <c r="F29" s="31">
        <v>106.79600002313029</v>
      </c>
      <c r="G29" s="31">
        <v>103.87538474323884</v>
      </c>
      <c r="H29" s="31">
        <v>102.81821235150301</v>
      </c>
      <c r="I29" s="31">
        <v>100.12819347389137</v>
      </c>
      <c r="J29" s="31">
        <v>97.672203114572682</v>
      </c>
      <c r="K29" s="31">
        <v>104.33372690747527</v>
      </c>
      <c r="L29" s="31">
        <v>104.4122016689834</v>
      </c>
      <c r="M29" s="31">
        <v>98.684002589273135</v>
      </c>
      <c r="N29" s="31">
        <v>101.92562665201513</v>
      </c>
      <c r="O29" s="31">
        <v>104.75421917434861</v>
      </c>
      <c r="P29" s="31">
        <v>101.99268915095267</v>
      </c>
      <c r="Q29" s="31">
        <v>109.69093425540073</v>
      </c>
      <c r="R29" s="31">
        <v>102.82222486409773</v>
      </c>
      <c r="S29" s="31">
        <v>102.32563586067253</v>
      </c>
      <c r="T29" s="31">
        <v>101.76143884428056</v>
      </c>
      <c r="U29" s="23"/>
      <c r="V29" s="43">
        <v>41883</v>
      </c>
      <c r="W29" s="31">
        <f t="shared" si="0"/>
        <v>3.0557970818412343</v>
      </c>
      <c r="X29" s="31">
        <f t="shared" si="1"/>
        <v>76.68283068578009</v>
      </c>
      <c r="Y29" s="31">
        <f t="shared" si="2"/>
        <v>3.0942709465014815</v>
      </c>
      <c r="Z29" s="31">
        <f t="shared" si="3"/>
        <v>-4.537634733341477</v>
      </c>
      <c r="AA29" s="31">
        <f t="shared" si="4"/>
        <v>6.7534687172569647</v>
      </c>
      <c r="AB29" s="31">
        <f t="shared" si="5"/>
        <v>3.4906823853555693</v>
      </c>
      <c r="AC29" s="31">
        <f t="shared" si="6"/>
        <v>5.635981546560842</v>
      </c>
      <c r="AD29" s="31">
        <f t="shared" si="7"/>
        <v>4.2202891243712628</v>
      </c>
      <c r="AE29" s="31">
        <f t="shared" si="8"/>
        <v>1.9929443821306876</v>
      </c>
      <c r="AF29" s="31">
        <f t="shared" si="9"/>
        <v>0.74609947360231388</v>
      </c>
      <c r="AG29" s="31">
        <f t="shared" si="10"/>
        <v>3.9387326955722557</v>
      </c>
      <c r="AH29" s="31">
        <f t="shared" si="11"/>
        <v>4.0778248500685521</v>
      </c>
      <c r="AI29" s="31">
        <f t="shared" si="12"/>
        <v>8.397235814602297</v>
      </c>
      <c r="AJ29" s="31">
        <f t="shared" si="13"/>
        <v>3.1243591186563435</v>
      </c>
      <c r="AK29" s="31">
        <f t="shared" si="14"/>
        <v>2.6749286013744609</v>
      </c>
      <c r="AL29" s="31">
        <f t="shared" si="15"/>
        <v>10.420470348878979</v>
      </c>
      <c r="AM29" s="31">
        <f t="shared" si="16"/>
        <v>-2.2545618240739316</v>
      </c>
      <c r="AN29" s="31">
        <f t="shared" si="17"/>
        <v>1.6517205489276563</v>
      </c>
      <c r="AO29" s="31">
        <f t="shared" si="18"/>
        <v>4.1314016242458109</v>
      </c>
      <c r="AP29" s="23"/>
      <c r="AQ29" s="23"/>
      <c r="AR29" s="58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M29" s="58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</row>
    <row r="30" spans="1:84" s="60" customFormat="1" ht="15.75" x14ac:dyDescent="0.25">
      <c r="A30" s="43">
        <v>41913</v>
      </c>
      <c r="B30" s="31">
        <v>93.515676333662412</v>
      </c>
      <c r="C30" s="31">
        <v>149.85510523414754</v>
      </c>
      <c r="D30" s="31">
        <v>99.782915373835507</v>
      </c>
      <c r="E30" s="31">
        <v>113.8722029749793</v>
      </c>
      <c r="F30" s="31">
        <v>112.94209346158985</v>
      </c>
      <c r="G30" s="31">
        <v>105.54812432044541</v>
      </c>
      <c r="H30" s="31">
        <v>106.07391606277569</v>
      </c>
      <c r="I30" s="31">
        <v>106.9752987169735</v>
      </c>
      <c r="J30" s="31">
        <v>99.601953296337669</v>
      </c>
      <c r="K30" s="31">
        <v>104.96654314446603</v>
      </c>
      <c r="L30" s="31">
        <v>105.34022821270544</v>
      </c>
      <c r="M30" s="31">
        <v>109.07497923071766</v>
      </c>
      <c r="N30" s="31">
        <v>105.02258022260303</v>
      </c>
      <c r="O30" s="31">
        <v>105.29919203176654</v>
      </c>
      <c r="P30" s="31">
        <v>88.400358611685476</v>
      </c>
      <c r="Q30" s="31">
        <v>115.73835860511441</v>
      </c>
      <c r="R30" s="31">
        <v>103.85921007366134</v>
      </c>
      <c r="S30" s="31">
        <v>105.68704920888833</v>
      </c>
      <c r="T30" s="31">
        <v>103.8782830607755</v>
      </c>
      <c r="U30" s="23"/>
      <c r="V30" s="43">
        <v>41913</v>
      </c>
      <c r="W30" s="31">
        <f t="shared" si="0"/>
        <v>2.4703339139861953</v>
      </c>
      <c r="X30" s="31">
        <f t="shared" si="1"/>
        <v>41.612627590299809</v>
      </c>
      <c r="Y30" s="31">
        <f t="shared" si="2"/>
        <v>4.4090369353622521</v>
      </c>
      <c r="Z30" s="31">
        <f t="shared" si="3"/>
        <v>2.5700408952671125</v>
      </c>
      <c r="AA30" s="31">
        <f t="shared" si="4"/>
        <v>7.9375080634433175</v>
      </c>
      <c r="AB30" s="31">
        <f t="shared" si="5"/>
        <v>4.4140835486250296</v>
      </c>
      <c r="AC30" s="31">
        <f t="shared" si="6"/>
        <v>6.2011225297847545</v>
      </c>
      <c r="AD30" s="31">
        <f t="shared" si="7"/>
        <v>3.6739529963011961</v>
      </c>
      <c r="AE30" s="31">
        <f t="shared" si="8"/>
        <v>-7.4170651676239743</v>
      </c>
      <c r="AF30" s="31">
        <f t="shared" si="9"/>
        <v>13.104962972372775</v>
      </c>
      <c r="AG30" s="31">
        <f t="shared" si="10"/>
        <v>3.8666112148657987</v>
      </c>
      <c r="AH30" s="31">
        <f t="shared" si="11"/>
        <v>3.0856028480781106</v>
      </c>
      <c r="AI30" s="31">
        <f t="shared" si="12"/>
        <v>4.9244286203071113</v>
      </c>
      <c r="AJ30" s="31">
        <f t="shared" si="13"/>
        <v>3.8890135435647011</v>
      </c>
      <c r="AK30" s="31">
        <f t="shared" si="14"/>
        <v>3.4808143834617908</v>
      </c>
      <c r="AL30" s="31">
        <f t="shared" si="15"/>
        <v>16.34107607101754</v>
      </c>
      <c r="AM30" s="31">
        <f t="shared" si="16"/>
        <v>-2.1718167391759096</v>
      </c>
      <c r="AN30" s="31">
        <f t="shared" si="17"/>
        <v>2.3435217184296704</v>
      </c>
      <c r="AO30" s="31">
        <f t="shared" si="18"/>
        <v>4.3261215134561013</v>
      </c>
      <c r="AP30" s="23"/>
      <c r="AQ30" s="23"/>
      <c r="AR30" s="58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M30" s="58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</row>
    <row r="31" spans="1:84" s="60" customFormat="1" ht="15.75" x14ac:dyDescent="0.25">
      <c r="A31" s="43">
        <v>41944</v>
      </c>
      <c r="B31" s="31">
        <v>98.877933706826468</v>
      </c>
      <c r="C31" s="31">
        <v>139.70996833492219</v>
      </c>
      <c r="D31" s="31">
        <v>107.23324881064717</v>
      </c>
      <c r="E31" s="31">
        <v>117.63032628023966</v>
      </c>
      <c r="F31" s="31">
        <v>118.01322533300943</v>
      </c>
      <c r="G31" s="31">
        <v>108.88966617841399</v>
      </c>
      <c r="H31" s="31">
        <v>107.8139925439596</v>
      </c>
      <c r="I31" s="31">
        <v>108.06053776380101</v>
      </c>
      <c r="J31" s="31">
        <v>100.04320722309504</v>
      </c>
      <c r="K31" s="31">
        <v>108.21262693280718</v>
      </c>
      <c r="L31" s="31">
        <v>105.95757122254535</v>
      </c>
      <c r="M31" s="31">
        <v>112.12660168972643</v>
      </c>
      <c r="N31" s="31">
        <v>112.78468167030007</v>
      </c>
      <c r="O31" s="31">
        <v>105.48761977327753</v>
      </c>
      <c r="P31" s="31">
        <v>85.996353744224876</v>
      </c>
      <c r="Q31" s="31">
        <v>112.66822291804648</v>
      </c>
      <c r="R31" s="31">
        <v>104.76304297831869</v>
      </c>
      <c r="S31" s="31">
        <v>111.46284120333316</v>
      </c>
      <c r="T31" s="31">
        <v>107.11819917672229</v>
      </c>
      <c r="U31" s="23"/>
      <c r="V31" s="43">
        <v>41944</v>
      </c>
      <c r="W31" s="31">
        <f t="shared" si="0"/>
        <v>0.67726664668012404</v>
      </c>
      <c r="X31" s="31">
        <f t="shared" si="1"/>
        <v>25.316402078704542</v>
      </c>
      <c r="Y31" s="31">
        <f t="shared" si="2"/>
        <v>5.224063670291514</v>
      </c>
      <c r="Z31" s="31">
        <f t="shared" si="3"/>
        <v>5.845489432002509</v>
      </c>
      <c r="AA31" s="31">
        <f t="shared" si="4"/>
        <v>8.9498184865248049</v>
      </c>
      <c r="AB31" s="31">
        <f t="shared" si="5"/>
        <v>6.1569614320341657</v>
      </c>
      <c r="AC31" s="31">
        <f t="shared" si="6"/>
        <v>4.25102095897212</v>
      </c>
      <c r="AD31" s="31">
        <f t="shared" si="7"/>
        <v>4.0265903149586961</v>
      </c>
      <c r="AE31" s="31">
        <f t="shared" si="8"/>
        <v>-1.3647612002621656</v>
      </c>
      <c r="AF31" s="31">
        <f t="shared" si="9"/>
        <v>0.82391656909553035</v>
      </c>
      <c r="AG31" s="31">
        <f t="shared" si="10"/>
        <v>3.9899229683453683</v>
      </c>
      <c r="AH31" s="31">
        <f t="shared" si="11"/>
        <v>3.9804459140953412</v>
      </c>
      <c r="AI31" s="31">
        <f t="shared" si="12"/>
        <v>0.64443533176164181</v>
      </c>
      <c r="AJ31" s="31">
        <f t="shared" si="13"/>
        <v>3.9327832812879251</v>
      </c>
      <c r="AK31" s="31">
        <f t="shared" si="14"/>
        <v>4.0625592537839594</v>
      </c>
      <c r="AL31" s="31">
        <f t="shared" si="15"/>
        <v>8.0193443908245712</v>
      </c>
      <c r="AM31" s="31">
        <f t="shared" si="16"/>
        <v>3.977266727155083</v>
      </c>
      <c r="AN31" s="31">
        <f t="shared" si="17"/>
        <v>6.901913186738966</v>
      </c>
      <c r="AO31" s="31">
        <f t="shared" si="18"/>
        <v>4.6297959753342184</v>
      </c>
      <c r="AP31" s="23"/>
      <c r="AQ31" s="23"/>
      <c r="AR31" s="58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M31" s="58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84" s="60" customFormat="1" ht="15.75" x14ac:dyDescent="0.25">
      <c r="A32" s="44">
        <v>41974</v>
      </c>
      <c r="B32" s="33">
        <v>107.95989040285866</v>
      </c>
      <c r="C32" s="33">
        <v>160.93368200778497</v>
      </c>
      <c r="D32" s="33">
        <v>113.38226246739703</v>
      </c>
      <c r="E32" s="33">
        <v>119.66355272261598</v>
      </c>
      <c r="F32" s="33">
        <v>111.63798558409847</v>
      </c>
      <c r="G32" s="33">
        <v>110.41252798921845</v>
      </c>
      <c r="H32" s="33">
        <v>115.2783063870525</v>
      </c>
      <c r="I32" s="33">
        <v>133.88315424827545</v>
      </c>
      <c r="J32" s="33">
        <v>121.95962544439837</v>
      </c>
      <c r="K32" s="33">
        <v>106.54731522782829</v>
      </c>
      <c r="L32" s="33">
        <v>107.24988584985738</v>
      </c>
      <c r="M32" s="33">
        <v>120.89506505538158</v>
      </c>
      <c r="N32" s="33">
        <v>121.49668335218718</v>
      </c>
      <c r="O32" s="33">
        <v>107.3789267768604</v>
      </c>
      <c r="P32" s="33">
        <v>95.84103329206286</v>
      </c>
      <c r="Q32" s="33">
        <v>114.39044509362984</v>
      </c>
      <c r="R32" s="33">
        <v>100.47670380894979</v>
      </c>
      <c r="S32" s="33">
        <v>114.594213242438</v>
      </c>
      <c r="T32" s="33">
        <v>112.34692290905528</v>
      </c>
      <c r="U32" s="23"/>
      <c r="V32" s="44">
        <v>41974</v>
      </c>
      <c r="W32" s="33">
        <f t="shared" si="0"/>
        <v>1.5999620542382189</v>
      </c>
      <c r="X32" s="33">
        <f t="shared" si="1"/>
        <v>25.587015518848588</v>
      </c>
      <c r="Y32" s="33">
        <f t="shared" si="2"/>
        <v>5.6636479249189762</v>
      </c>
      <c r="Z32" s="33">
        <f t="shared" si="3"/>
        <v>4.306526786173805</v>
      </c>
      <c r="AA32" s="33">
        <f t="shared" si="4"/>
        <v>5.630963530705074</v>
      </c>
      <c r="AB32" s="33">
        <f t="shared" si="5"/>
        <v>6.9263708003679767</v>
      </c>
      <c r="AC32" s="33">
        <f t="shared" si="6"/>
        <v>5.5225597389670469</v>
      </c>
      <c r="AD32" s="33">
        <f t="shared" si="7"/>
        <v>10.238973610154531</v>
      </c>
      <c r="AE32" s="33">
        <f t="shared" si="8"/>
        <v>3.2420747182960952</v>
      </c>
      <c r="AF32" s="33">
        <f t="shared" si="9"/>
        <v>5.9288013255445691</v>
      </c>
      <c r="AG32" s="33">
        <f t="shared" si="10"/>
        <v>4.3422046972984703</v>
      </c>
      <c r="AH32" s="33">
        <f t="shared" si="11"/>
        <v>5.0896362068020977</v>
      </c>
      <c r="AI32" s="33">
        <f t="shared" si="12"/>
        <v>3.9206740807767204</v>
      </c>
      <c r="AJ32" s="33">
        <f t="shared" si="13"/>
        <v>5.3973801197636675</v>
      </c>
      <c r="AK32" s="33">
        <f t="shared" si="14"/>
        <v>4.5566969481123749</v>
      </c>
      <c r="AL32" s="33">
        <f t="shared" si="15"/>
        <v>11.310780704151739</v>
      </c>
      <c r="AM32" s="33">
        <f t="shared" si="16"/>
        <v>4.1284740772298676</v>
      </c>
      <c r="AN32" s="33">
        <f t="shared" si="17"/>
        <v>9.7035917354778576</v>
      </c>
      <c r="AO32" s="33">
        <f t="shared" si="18"/>
        <v>5.8370240396473605</v>
      </c>
      <c r="AP32" s="23"/>
      <c r="AQ32" s="23"/>
      <c r="AR32" s="58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M32" s="58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</row>
    <row r="33" spans="1:84" s="60" customFormat="1" ht="15.75" x14ac:dyDescent="0.25">
      <c r="A33" s="45">
        <v>42005</v>
      </c>
      <c r="B33" s="35">
        <v>109.36585034646357</v>
      </c>
      <c r="C33" s="35">
        <v>168.07323820279007</v>
      </c>
      <c r="D33" s="35">
        <v>108.35732872551075</v>
      </c>
      <c r="E33" s="35">
        <v>111.64364643263829</v>
      </c>
      <c r="F33" s="35">
        <v>104.52841376249384</v>
      </c>
      <c r="G33" s="35">
        <v>106.3130515562879</v>
      </c>
      <c r="H33" s="35">
        <v>104.43808312063388</v>
      </c>
      <c r="I33" s="35">
        <v>104.15106149662391</v>
      </c>
      <c r="J33" s="35">
        <v>97.391147622602062</v>
      </c>
      <c r="K33" s="35">
        <v>117.09690676232528</v>
      </c>
      <c r="L33" s="35">
        <v>106.18705236837006</v>
      </c>
      <c r="M33" s="35">
        <v>106.52059652417086</v>
      </c>
      <c r="N33" s="35">
        <v>112.58447143544592</v>
      </c>
      <c r="O33" s="35">
        <v>104.14632127692647</v>
      </c>
      <c r="P33" s="35">
        <v>102.98126923439233</v>
      </c>
      <c r="Q33" s="35">
        <v>112.54683381056522</v>
      </c>
      <c r="R33" s="35">
        <v>99.562939761146112</v>
      </c>
      <c r="S33" s="35">
        <v>110.71548287859449</v>
      </c>
      <c r="T33" s="35">
        <v>107.76496180875375</v>
      </c>
      <c r="U33" s="23"/>
      <c r="V33" s="45">
        <v>42005</v>
      </c>
      <c r="W33" s="35">
        <f t="shared" si="0"/>
        <v>1.8609644918808499</v>
      </c>
      <c r="X33" s="35">
        <f t="shared" si="1"/>
        <v>37.663356542185483</v>
      </c>
      <c r="Y33" s="35">
        <f t="shared" si="2"/>
        <v>3.8214818872780683</v>
      </c>
      <c r="Z33" s="35">
        <f t="shared" si="3"/>
        <v>1.2252487813784114</v>
      </c>
      <c r="AA33" s="35">
        <f t="shared" si="4"/>
        <v>6.5402661283130641</v>
      </c>
      <c r="AB33" s="35">
        <f t="shared" si="5"/>
        <v>4.6892994433948019</v>
      </c>
      <c r="AC33" s="35">
        <f t="shared" si="6"/>
        <v>2.7612794080927472</v>
      </c>
      <c r="AD33" s="35">
        <f t="shared" si="7"/>
        <v>11.082747376848673</v>
      </c>
      <c r="AE33" s="35">
        <f t="shared" si="8"/>
        <v>-2.2308038509387558</v>
      </c>
      <c r="AF33" s="35">
        <f t="shared" si="9"/>
        <v>2.690255321728003</v>
      </c>
      <c r="AG33" s="35">
        <f t="shared" si="10"/>
        <v>4.4165965807067948</v>
      </c>
      <c r="AH33" s="35">
        <f t="shared" si="11"/>
        <v>7.322521308089236</v>
      </c>
      <c r="AI33" s="35">
        <f t="shared" si="12"/>
        <v>10.866031302290352</v>
      </c>
      <c r="AJ33" s="35">
        <f t="shared" si="13"/>
        <v>5.9665003602821969</v>
      </c>
      <c r="AK33" s="35">
        <f t="shared" si="14"/>
        <v>1.2583511589493952</v>
      </c>
      <c r="AL33" s="35">
        <f t="shared" si="15"/>
        <v>12.157633123475065</v>
      </c>
      <c r="AM33" s="35">
        <f t="shared" si="16"/>
        <v>2.0922320265188006</v>
      </c>
      <c r="AN33" s="35">
        <f t="shared" si="17"/>
        <v>7.3505713117768039</v>
      </c>
      <c r="AO33" s="35">
        <f t="shared" si="18"/>
        <v>4.8286773519145925</v>
      </c>
      <c r="AP33" s="23"/>
      <c r="AQ33" s="23"/>
      <c r="AR33" s="58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M33" s="58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</row>
    <row r="34" spans="1:84" s="60" customFormat="1" ht="15.75" x14ac:dyDescent="0.25">
      <c r="A34" s="40">
        <v>42036</v>
      </c>
      <c r="B34" s="27">
        <v>110.38168910381853</v>
      </c>
      <c r="C34" s="27">
        <v>159.95975588979837</v>
      </c>
      <c r="D34" s="27">
        <v>106.0804075008927</v>
      </c>
      <c r="E34" s="27">
        <v>101.87261591229384</v>
      </c>
      <c r="F34" s="27">
        <v>107.79276564719093</v>
      </c>
      <c r="G34" s="27">
        <v>103.43721843364619</v>
      </c>
      <c r="H34" s="27">
        <v>104.54063578968035</v>
      </c>
      <c r="I34" s="27">
        <v>99.591791072794109</v>
      </c>
      <c r="J34" s="27">
        <v>98.470128416423407</v>
      </c>
      <c r="K34" s="27">
        <v>107.84315269073404</v>
      </c>
      <c r="L34" s="27">
        <v>106.24322134068164</v>
      </c>
      <c r="M34" s="27">
        <v>102.7057305365965</v>
      </c>
      <c r="N34" s="27">
        <v>111.58045874218868</v>
      </c>
      <c r="O34" s="27">
        <v>107.22389014774609</v>
      </c>
      <c r="P34" s="27">
        <v>119.85998592388152</v>
      </c>
      <c r="Q34" s="27">
        <v>111.60818873783235</v>
      </c>
      <c r="R34" s="27">
        <v>104.13838845473329</v>
      </c>
      <c r="S34" s="27">
        <v>107.97479647590825</v>
      </c>
      <c r="T34" s="27">
        <v>107.15323720844064</v>
      </c>
      <c r="U34" s="23"/>
      <c r="V34" s="40">
        <v>42036</v>
      </c>
      <c r="W34" s="27">
        <f t="shared" si="0"/>
        <v>1.7409584646556908</v>
      </c>
      <c r="X34" s="27">
        <f t="shared" si="1"/>
        <v>19.186874292522859</v>
      </c>
      <c r="Y34" s="27">
        <f t="shared" si="2"/>
        <v>2.4487755973120642</v>
      </c>
      <c r="Z34" s="27">
        <f t="shared" si="3"/>
        <v>2.9316926994457475</v>
      </c>
      <c r="AA34" s="27">
        <f t="shared" si="4"/>
        <v>4.2803524460158826</v>
      </c>
      <c r="AB34" s="27">
        <f t="shared" si="5"/>
        <v>3.3126985838105867</v>
      </c>
      <c r="AC34" s="27">
        <f t="shared" si="6"/>
        <v>1.9241496524771975</v>
      </c>
      <c r="AD34" s="27">
        <f t="shared" si="7"/>
        <v>8.7371621287321233</v>
      </c>
      <c r="AE34" s="27">
        <f t="shared" si="8"/>
        <v>4.946152986128638</v>
      </c>
      <c r="AF34" s="27">
        <f t="shared" si="9"/>
        <v>11.947851057891782</v>
      </c>
      <c r="AG34" s="27">
        <f t="shared" si="10"/>
        <v>4.2845178760911153</v>
      </c>
      <c r="AH34" s="27">
        <f t="shared" si="11"/>
        <v>5.1875170769895504</v>
      </c>
      <c r="AI34" s="27">
        <f t="shared" si="12"/>
        <v>10.273554952956985</v>
      </c>
      <c r="AJ34" s="27">
        <f t="shared" si="13"/>
        <v>6.001579954696453</v>
      </c>
      <c r="AK34" s="27">
        <f t="shared" si="14"/>
        <v>-1.5986330491315925E-2</v>
      </c>
      <c r="AL34" s="27">
        <f t="shared" si="15"/>
        <v>5.7168602740195382</v>
      </c>
      <c r="AM34" s="27">
        <f t="shared" si="16"/>
        <v>6.6096440566173982</v>
      </c>
      <c r="AN34" s="27">
        <f t="shared" si="17"/>
        <v>7.1652937287026646</v>
      </c>
      <c r="AO34" s="27">
        <f t="shared" si="18"/>
        <v>4.4871144054915248</v>
      </c>
      <c r="AP34" s="23"/>
      <c r="AQ34" s="23"/>
      <c r="AR34" s="58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M34" s="58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</row>
    <row r="35" spans="1:84" s="60" customFormat="1" ht="15.75" x14ac:dyDescent="0.25">
      <c r="A35" s="40">
        <v>42064</v>
      </c>
      <c r="B35" s="27">
        <v>119.21555713345762</v>
      </c>
      <c r="C35" s="27">
        <v>162.29498486752948</v>
      </c>
      <c r="D35" s="27">
        <v>114.64777228512776</v>
      </c>
      <c r="E35" s="27">
        <v>109.72997228744875</v>
      </c>
      <c r="F35" s="27">
        <v>102.86407024336611</v>
      </c>
      <c r="G35" s="27">
        <v>105.72581577149161</v>
      </c>
      <c r="H35" s="27">
        <v>108.68479981164404</v>
      </c>
      <c r="I35" s="27">
        <v>109.71939213856372</v>
      </c>
      <c r="J35" s="27">
        <v>102.90130558729624</v>
      </c>
      <c r="K35" s="27">
        <v>117.01191919873513</v>
      </c>
      <c r="L35" s="27">
        <v>107.63691382044813</v>
      </c>
      <c r="M35" s="27">
        <v>111.53729991633938</v>
      </c>
      <c r="N35" s="27">
        <v>119.82783348752508</v>
      </c>
      <c r="O35" s="27">
        <v>107.62268100083973</v>
      </c>
      <c r="P35" s="27">
        <v>122.54075086502593</v>
      </c>
      <c r="Q35" s="27">
        <v>115.48291451208837</v>
      </c>
      <c r="R35" s="27">
        <v>109.08220892783339</v>
      </c>
      <c r="S35" s="27">
        <v>109.36429594336559</v>
      </c>
      <c r="T35" s="27">
        <v>111.75844804418297</v>
      </c>
      <c r="U35" s="23"/>
      <c r="V35" s="40">
        <v>42064</v>
      </c>
      <c r="W35" s="27">
        <f t="shared" si="0"/>
        <v>1.9093668386478129</v>
      </c>
      <c r="X35" s="27">
        <f t="shared" si="1"/>
        <v>19.597580019567658</v>
      </c>
      <c r="Y35" s="27">
        <f t="shared" si="2"/>
        <v>5.3968876003538355</v>
      </c>
      <c r="Z35" s="27">
        <f t="shared" si="3"/>
        <v>2.149159235352343</v>
      </c>
      <c r="AA35" s="27">
        <f t="shared" si="4"/>
        <v>2.8354668848042905</v>
      </c>
      <c r="AB35" s="27">
        <f t="shared" si="5"/>
        <v>3.5409699270319237</v>
      </c>
      <c r="AC35" s="27">
        <f t="shared" si="6"/>
        <v>2.6643434002373567</v>
      </c>
      <c r="AD35" s="27">
        <f t="shared" si="7"/>
        <v>7.540026579793647</v>
      </c>
      <c r="AE35" s="27">
        <f t="shared" si="8"/>
        <v>4.263241975745899</v>
      </c>
      <c r="AF35" s="27">
        <f t="shared" si="9"/>
        <v>4.4125303070355386</v>
      </c>
      <c r="AG35" s="27">
        <f t="shared" si="10"/>
        <v>4.1961128620799713</v>
      </c>
      <c r="AH35" s="27">
        <f t="shared" si="11"/>
        <v>7.5030000683043738</v>
      </c>
      <c r="AI35" s="27">
        <f t="shared" si="12"/>
        <v>7.9855643143012145</v>
      </c>
      <c r="AJ35" s="27">
        <f t="shared" si="13"/>
        <v>4.8322111751056838</v>
      </c>
      <c r="AK35" s="27">
        <f t="shared" si="14"/>
        <v>3.1831926024919426</v>
      </c>
      <c r="AL35" s="27">
        <f t="shared" si="15"/>
        <v>8.3139816247485925</v>
      </c>
      <c r="AM35" s="27">
        <f t="shared" si="16"/>
        <v>3.7818776896592681</v>
      </c>
      <c r="AN35" s="27">
        <f t="shared" si="17"/>
        <v>9.4746628375401514</v>
      </c>
      <c r="AO35" s="27">
        <f t="shared" si="18"/>
        <v>4.7426890123123826</v>
      </c>
      <c r="AP35" s="23"/>
      <c r="AQ35" s="23"/>
      <c r="AR35" s="58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M35" s="58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</row>
    <row r="36" spans="1:84" s="60" customFormat="1" ht="15.75" x14ac:dyDescent="0.25">
      <c r="A36" s="40">
        <v>42095</v>
      </c>
      <c r="B36" s="27">
        <v>107.72451995041301</v>
      </c>
      <c r="C36" s="27">
        <v>146.18639822401462</v>
      </c>
      <c r="D36" s="27">
        <v>107.73032138056665</v>
      </c>
      <c r="E36" s="27">
        <v>102.84332421677</v>
      </c>
      <c r="F36" s="27">
        <v>102.53186386375337</v>
      </c>
      <c r="G36" s="27">
        <v>106.51907173839469</v>
      </c>
      <c r="H36" s="27">
        <v>108.63319525919087</v>
      </c>
      <c r="I36" s="27">
        <v>104.60101585829983</v>
      </c>
      <c r="J36" s="27">
        <v>99.008180979210479</v>
      </c>
      <c r="K36" s="27">
        <v>107.32770802850071</v>
      </c>
      <c r="L36" s="27">
        <v>107.46832589363571</v>
      </c>
      <c r="M36" s="27">
        <v>110.76892478485641</v>
      </c>
      <c r="N36" s="27">
        <v>112.59758882960307</v>
      </c>
      <c r="O36" s="27">
        <v>107.61716508663267</v>
      </c>
      <c r="P36" s="27">
        <v>106.85146608176974</v>
      </c>
      <c r="Q36" s="27">
        <v>110.59653694638952</v>
      </c>
      <c r="R36" s="27">
        <v>109.97065874068176</v>
      </c>
      <c r="S36" s="27">
        <v>109.34129373210062</v>
      </c>
      <c r="T36" s="27">
        <v>107.63691845368906</v>
      </c>
      <c r="U36" s="23"/>
      <c r="V36" s="40">
        <v>42095</v>
      </c>
      <c r="W36" s="27">
        <f t="shared" si="0"/>
        <v>1.0945328611188643</v>
      </c>
      <c r="X36" s="27">
        <f t="shared" si="1"/>
        <v>-6.4419228490819336</v>
      </c>
      <c r="Y36" s="27">
        <f t="shared" si="2"/>
        <v>2.1829567993156189</v>
      </c>
      <c r="Z36" s="27">
        <f t="shared" si="3"/>
        <v>3.4986622174419324</v>
      </c>
      <c r="AA36" s="27">
        <f t="shared" si="4"/>
        <v>-2.4045071025019524</v>
      </c>
      <c r="AB36" s="27">
        <f t="shared" si="5"/>
        <v>2.9491407477036091</v>
      </c>
      <c r="AC36" s="27">
        <f t="shared" si="6"/>
        <v>1.4000968010620625</v>
      </c>
      <c r="AD36" s="27">
        <f t="shared" si="7"/>
        <v>2.9395991345360102</v>
      </c>
      <c r="AE36" s="27">
        <f t="shared" si="8"/>
        <v>-5.0433361256170599</v>
      </c>
      <c r="AF36" s="27">
        <f t="shared" si="9"/>
        <v>9.660527684601945</v>
      </c>
      <c r="AG36" s="27">
        <f t="shared" si="10"/>
        <v>3.6623018806182301</v>
      </c>
      <c r="AH36" s="27">
        <f t="shared" si="11"/>
        <v>4.5976284162560006</v>
      </c>
      <c r="AI36" s="27">
        <f t="shared" si="12"/>
        <v>6.8037228922433428</v>
      </c>
      <c r="AJ36" s="27">
        <f t="shared" si="13"/>
        <v>3.6849776241947723</v>
      </c>
      <c r="AK36" s="27">
        <f t="shared" si="14"/>
        <v>1.5809470591605219</v>
      </c>
      <c r="AL36" s="27">
        <f t="shared" si="15"/>
        <v>2.3346175882653455</v>
      </c>
      <c r="AM36" s="27">
        <f t="shared" si="16"/>
        <v>7.1867868962063568</v>
      </c>
      <c r="AN36" s="27">
        <f t="shared" si="17"/>
        <v>8.8394362427842026</v>
      </c>
      <c r="AO36" s="27">
        <f t="shared" si="18"/>
        <v>2.727918553123871</v>
      </c>
      <c r="AP36" s="23"/>
      <c r="AQ36" s="23"/>
      <c r="AR36" s="58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M36" s="58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</row>
    <row r="37" spans="1:84" s="60" customFormat="1" ht="15.75" x14ac:dyDescent="0.25">
      <c r="A37" s="40">
        <v>42125</v>
      </c>
      <c r="B37" s="27">
        <v>102.2421444719842</v>
      </c>
      <c r="C37" s="27">
        <v>145.56549865681589</v>
      </c>
      <c r="D37" s="27">
        <v>107.46215446960734</v>
      </c>
      <c r="E37" s="27">
        <v>99.845354876802844</v>
      </c>
      <c r="F37" s="27">
        <v>106.76243252243745</v>
      </c>
      <c r="G37" s="27">
        <v>104.8398974701396</v>
      </c>
      <c r="H37" s="27">
        <v>106.63792455504567</v>
      </c>
      <c r="I37" s="27">
        <v>112.99247031624624</v>
      </c>
      <c r="J37" s="27">
        <v>101.8705074182202</v>
      </c>
      <c r="K37" s="27">
        <v>106.51496226851985</v>
      </c>
      <c r="L37" s="27">
        <v>107.69310829030478</v>
      </c>
      <c r="M37" s="27">
        <v>108.3100354232549</v>
      </c>
      <c r="N37" s="27">
        <v>111.57099402246729</v>
      </c>
      <c r="O37" s="27">
        <v>107.89606631397699</v>
      </c>
      <c r="P37" s="27">
        <v>100.31321861091051</v>
      </c>
      <c r="Q37" s="27">
        <v>114.58804242006468</v>
      </c>
      <c r="R37" s="27">
        <v>107.61650814895678</v>
      </c>
      <c r="S37" s="27">
        <v>108.49088639294825</v>
      </c>
      <c r="T37" s="27">
        <v>106.68216820917276</v>
      </c>
      <c r="U37" s="23"/>
      <c r="V37" s="40">
        <v>42125</v>
      </c>
      <c r="W37" s="27">
        <f t="shared" si="0"/>
        <v>0.67763641896856086</v>
      </c>
      <c r="X37" s="27">
        <f t="shared" si="1"/>
        <v>0.27834368741599746</v>
      </c>
      <c r="Y37" s="27">
        <f t="shared" si="2"/>
        <v>1.6103120836409488</v>
      </c>
      <c r="Z37" s="27">
        <f t="shared" si="3"/>
        <v>-4.6711581109126143</v>
      </c>
      <c r="AA37" s="27">
        <f t="shared" si="4"/>
        <v>-2.7848631629968708</v>
      </c>
      <c r="AB37" s="27">
        <f t="shared" si="5"/>
        <v>2.92282414157728</v>
      </c>
      <c r="AC37" s="27">
        <f t="shared" si="6"/>
        <v>0.71000868574502363</v>
      </c>
      <c r="AD37" s="27">
        <f t="shared" si="7"/>
        <v>6.5461411979886606</v>
      </c>
      <c r="AE37" s="27">
        <f t="shared" si="8"/>
        <v>2.2872573506083995</v>
      </c>
      <c r="AF37" s="27">
        <f t="shared" si="9"/>
        <v>3.858496828172008</v>
      </c>
      <c r="AG37" s="27">
        <f t="shared" si="10"/>
        <v>3.512020909766477</v>
      </c>
      <c r="AH37" s="27">
        <f t="shared" si="11"/>
        <v>5.2182277190117077</v>
      </c>
      <c r="AI37" s="27">
        <f t="shared" si="12"/>
        <v>4.2290876776449124</v>
      </c>
      <c r="AJ37" s="27">
        <f t="shared" si="13"/>
        <v>3.6070521879407522</v>
      </c>
      <c r="AK37" s="27">
        <f t="shared" si="14"/>
        <v>1.590256075164703</v>
      </c>
      <c r="AL37" s="27">
        <f t="shared" si="15"/>
        <v>5.7670718837769925</v>
      </c>
      <c r="AM37" s="27">
        <f t="shared" si="16"/>
        <v>-5.1833935680153331</v>
      </c>
      <c r="AN37" s="27">
        <f t="shared" si="17"/>
        <v>8.306955665082171</v>
      </c>
      <c r="AO37" s="27">
        <f t="shared" si="18"/>
        <v>2.1557073416456802</v>
      </c>
      <c r="AP37" s="23"/>
      <c r="AQ37" s="23"/>
      <c r="AR37" s="58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M37" s="58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</row>
    <row r="38" spans="1:84" s="60" customFormat="1" ht="15.75" x14ac:dyDescent="0.25">
      <c r="A38" s="40">
        <v>42156</v>
      </c>
      <c r="B38" s="27">
        <v>95.972826336760221</v>
      </c>
      <c r="C38" s="27">
        <v>134.63689752147411</v>
      </c>
      <c r="D38" s="27">
        <v>102.51811607680564</v>
      </c>
      <c r="E38" s="27">
        <v>97.948329424135949</v>
      </c>
      <c r="F38" s="27">
        <v>103.35780155334865</v>
      </c>
      <c r="G38" s="27">
        <v>105.52622405093331</v>
      </c>
      <c r="H38" s="27">
        <v>105.25733480586138</v>
      </c>
      <c r="I38" s="27">
        <v>108.2334264291038</v>
      </c>
      <c r="J38" s="27">
        <v>106.47903826938754</v>
      </c>
      <c r="K38" s="27">
        <v>118.89564605213315</v>
      </c>
      <c r="L38" s="27">
        <v>107.92986765742664</v>
      </c>
      <c r="M38" s="27">
        <v>106.47105625985814</v>
      </c>
      <c r="N38" s="27">
        <v>106.54785957605984</v>
      </c>
      <c r="O38" s="27">
        <v>108.2937606957268</v>
      </c>
      <c r="P38" s="27">
        <v>100.9434510606601</v>
      </c>
      <c r="Q38" s="27">
        <v>113.34948185514038</v>
      </c>
      <c r="R38" s="27">
        <v>110.36590710763137</v>
      </c>
      <c r="S38" s="27">
        <v>109.74800974580781</v>
      </c>
      <c r="T38" s="27">
        <v>105.5958087070978</v>
      </c>
      <c r="U38" s="23"/>
      <c r="V38" s="40">
        <v>42156</v>
      </c>
      <c r="W38" s="27">
        <f t="shared" si="0"/>
        <v>2.8733399400771873</v>
      </c>
      <c r="X38" s="27">
        <f t="shared" si="1"/>
        <v>1.0118889999026521</v>
      </c>
      <c r="Y38" s="27">
        <f t="shared" si="2"/>
        <v>4.3898571107739031</v>
      </c>
      <c r="Z38" s="27">
        <f t="shared" si="3"/>
        <v>-8.4845249879050755</v>
      </c>
      <c r="AA38" s="27">
        <f t="shared" si="4"/>
        <v>-2.5760351181752981</v>
      </c>
      <c r="AB38" s="27">
        <f t="shared" si="5"/>
        <v>5.3126188212781642</v>
      </c>
      <c r="AC38" s="27">
        <f t="shared" si="6"/>
        <v>5.0155874969371581</v>
      </c>
      <c r="AD38" s="27">
        <f t="shared" si="7"/>
        <v>4.1466280658641494</v>
      </c>
      <c r="AE38" s="27">
        <f t="shared" si="8"/>
        <v>6.369135594133752</v>
      </c>
      <c r="AF38" s="27">
        <f t="shared" si="9"/>
        <v>13.432345105068237</v>
      </c>
      <c r="AG38" s="27">
        <f t="shared" si="10"/>
        <v>4.0936506915073494</v>
      </c>
      <c r="AH38" s="27">
        <f t="shared" si="11"/>
        <v>7.5388209505274233</v>
      </c>
      <c r="AI38" s="27">
        <f t="shared" si="12"/>
        <v>6.0905745119230943</v>
      </c>
      <c r="AJ38" s="27">
        <f t="shared" si="13"/>
        <v>3.82707958820599</v>
      </c>
      <c r="AK38" s="27">
        <f t="shared" si="14"/>
        <v>1.6817910769873095</v>
      </c>
      <c r="AL38" s="27">
        <f t="shared" si="15"/>
        <v>8.9229446150607856</v>
      </c>
      <c r="AM38" s="27">
        <f t="shared" si="16"/>
        <v>5.5602025682744056</v>
      </c>
      <c r="AN38" s="27">
        <f t="shared" si="17"/>
        <v>9.3897143019460998</v>
      </c>
      <c r="AO38" s="27">
        <f t="shared" si="18"/>
        <v>4.51153867114229</v>
      </c>
      <c r="AP38" s="23"/>
      <c r="AQ38" s="23"/>
      <c r="AR38" s="58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M38" s="58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</row>
    <row r="39" spans="1:84" s="60" customFormat="1" ht="15.75" x14ac:dyDescent="0.25">
      <c r="A39" s="40">
        <v>42186</v>
      </c>
      <c r="B39" s="27">
        <v>97.141001854404053</v>
      </c>
      <c r="C39" s="27">
        <v>157.90926297848554</v>
      </c>
      <c r="D39" s="27">
        <v>108.59902226796332</v>
      </c>
      <c r="E39" s="27">
        <v>97.176175578211129</v>
      </c>
      <c r="F39" s="27">
        <v>102.63388556075989</v>
      </c>
      <c r="G39" s="27">
        <v>108.33190091360265</v>
      </c>
      <c r="H39" s="27">
        <v>107.84530215100085</v>
      </c>
      <c r="I39" s="27">
        <v>115.69996711377664</v>
      </c>
      <c r="J39" s="27">
        <v>111.52436164770117</v>
      </c>
      <c r="K39" s="27">
        <v>108.97284786348661</v>
      </c>
      <c r="L39" s="27">
        <v>108.80707974965422</v>
      </c>
      <c r="M39" s="27">
        <v>113.66842507608389</v>
      </c>
      <c r="N39" s="27">
        <v>106.56112500313981</v>
      </c>
      <c r="O39" s="27">
        <v>108.6345985472207</v>
      </c>
      <c r="P39" s="27">
        <v>110.27340678427332</v>
      </c>
      <c r="Q39" s="27">
        <v>124.02041431236971</v>
      </c>
      <c r="R39" s="27">
        <v>114.09457793070177</v>
      </c>
      <c r="S39" s="27">
        <v>112.46719474469597</v>
      </c>
      <c r="T39" s="27">
        <v>108.70347206175278</v>
      </c>
      <c r="U39" s="23"/>
      <c r="V39" s="40">
        <v>42186</v>
      </c>
      <c r="W39" s="27">
        <f t="shared" si="0"/>
        <v>2.2682739216387233</v>
      </c>
      <c r="X39" s="27">
        <f t="shared" si="1"/>
        <v>-7.9648547621544452</v>
      </c>
      <c r="Y39" s="27">
        <f t="shared" si="2"/>
        <v>4.8469717663040228</v>
      </c>
      <c r="Z39" s="27">
        <f t="shared" si="3"/>
        <v>-3.8843184142443903</v>
      </c>
      <c r="AA39" s="27">
        <f t="shared" si="4"/>
        <v>-3.6405755140995382</v>
      </c>
      <c r="AB39" s="27">
        <f t="shared" si="5"/>
        <v>6.6332515006083668</v>
      </c>
      <c r="AC39" s="27">
        <f t="shared" si="6"/>
        <v>5.4823016281285248</v>
      </c>
      <c r="AD39" s="27">
        <f t="shared" si="7"/>
        <v>8.0427952870701063</v>
      </c>
      <c r="AE39" s="27">
        <f t="shared" si="8"/>
        <v>7.775727151456735</v>
      </c>
      <c r="AF39" s="27">
        <f t="shared" si="9"/>
        <v>6.4933376545089203</v>
      </c>
      <c r="AG39" s="27">
        <f t="shared" si="10"/>
        <v>4.315859895401374</v>
      </c>
      <c r="AH39" s="27">
        <f t="shared" si="11"/>
        <v>8.4621384963447355</v>
      </c>
      <c r="AI39" s="27">
        <f t="shared" si="12"/>
        <v>4.2302782673714603</v>
      </c>
      <c r="AJ39" s="27">
        <f t="shared" si="13"/>
        <v>4.4590279749522779</v>
      </c>
      <c r="AK39" s="27">
        <f t="shared" si="14"/>
        <v>2.146225141404102</v>
      </c>
      <c r="AL39" s="27">
        <f t="shared" si="15"/>
        <v>7.2762098775651936</v>
      </c>
      <c r="AM39" s="27">
        <f t="shared" si="16"/>
        <v>10.950186212475472</v>
      </c>
      <c r="AN39" s="27">
        <f t="shared" si="17"/>
        <v>9.9280535784792079</v>
      </c>
      <c r="AO39" s="27">
        <f t="shared" si="18"/>
        <v>4.7656743723877355</v>
      </c>
      <c r="AP39" s="23"/>
      <c r="AQ39" s="23"/>
      <c r="AR39" s="58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M39" s="58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</row>
    <row r="40" spans="1:84" s="60" customFormat="1" ht="15.75" x14ac:dyDescent="0.25">
      <c r="A40" s="40">
        <v>42217</v>
      </c>
      <c r="B40" s="27">
        <v>98.935320250265946</v>
      </c>
      <c r="C40" s="27">
        <v>149.90312149246728</v>
      </c>
      <c r="D40" s="27">
        <v>101.34617393839648</v>
      </c>
      <c r="E40" s="27">
        <v>96.560727291439449</v>
      </c>
      <c r="F40" s="27">
        <v>107.31436745826232</v>
      </c>
      <c r="G40" s="27">
        <v>109.50412695996718</v>
      </c>
      <c r="H40" s="27">
        <v>107.57019160464147</v>
      </c>
      <c r="I40" s="27">
        <v>110.34982857989671</v>
      </c>
      <c r="J40" s="27">
        <v>109.82291722759193</v>
      </c>
      <c r="K40" s="27">
        <v>108.02050817376352</v>
      </c>
      <c r="L40" s="27">
        <v>108.82075294311744</v>
      </c>
      <c r="M40" s="27">
        <v>109.46196763730887</v>
      </c>
      <c r="N40" s="27">
        <v>103.53680596159711</v>
      </c>
      <c r="O40" s="27">
        <v>109.13018811860786</v>
      </c>
      <c r="P40" s="27">
        <v>111.52379146953652</v>
      </c>
      <c r="Q40" s="27">
        <v>118.51622726641477</v>
      </c>
      <c r="R40" s="27">
        <v>110.47774577042327</v>
      </c>
      <c r="S40" s="27">
        <v>112.33730979801335</v>
      </c>
      <c r="T40" s="27">
        <v>107.51215029563529</v>
      </c>
      <c r="U40" s="23"/>
      <c r="V40" s="40">
        <v>42217</v>
      </c>
      <c r="W40" s="27">
        <f t="shared" si="0"/>
        <v>3.6198548035406191</v>
      </c>
      <c r="X40" s="27">
        <f t="shared" si="1"/>
        <v>1.9980222072571365</v>
      </c>
      <c r="Y40" s="27">
        <f t="shared" si="2"/>
        <v>4.3472718856490076</v>
      </c>
      <c r="Z40" s="27">
        <f t="shared" si="3"/>
        <v>1.4126334164313192</v>
      </c>
      <c r="AA40" s="27">
        <f t="shared" si="4"/>
        <v>-3.3514045085326245</v>
      </c>
      <c r="AB40" s="27">
        <f t="shared" si="5"/>
        <v>6.177692236526596</v>
      </c>
      <c r="AC40" s="27">
        <f t="shared" si="6"/>
        <v>4.9834500717988135</v>
      </c>
      <c r="AD40" s="27">
        <f t="shared" si="7"/>
        <v>2.4828232617845885</v>
      </c>
      <c r="AE40" s="27">
        <f t="shared" si="8"/>
        <v>13.302441916455692</v>
      </c>
      <c r="AF40" s="27">
        <f t="shared" si="9"/>
        <v>6.7022970982130374</v>
      </c>
      <c r="AG40" s="27">
        <f t="shared" si="10"/>
        <v>4.3301641510973923</v>
      </c>
      <c r="AH40" s="27">
        <f t="shared" si="11"/>
        <v>7.8954782775675199</v>
      </c>
      <c r="AI40" s="27">
        <f t="shared" si="12"/>
        <v>7.4416950486735374</v>
      </c>
      <c r="AJ40" s="27">
        <f t="shared" si="13"/>
        <v>4.7597969359909342</v>
      </c>
      <c r="AK40" s="27">
        <f t="shared" si="14"/>
        <v>2.4954085444166481</v>
      </c>
      <c r="AL40" s="27">
        <f t="shared" si="15"/>
        <v>7.8655602252307943</v>
      </c>
      <c r="AM40" s="27">
        <f t="shared" si="16"/>
        <v>7.7093449690496669</v>
      </c>
      <c r="AN40" s="27">
        <f t="shared" si="17"/>
        <v>9.4012123286347276</v>
      </c>
      <c r="AO40" s="27">
        <f t="shared" si="18"/>
        <v>5.2323756055358643</v>
      </c>
      <c r="AP40" s="23"/>
      <c r="AQ40" s="23"/>
      <c r="AR40" s="58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M40" s="58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</row>
    <row r="41" spans="1:84" s="60" customFormat="1" ht="15.75" x14ac:dyDescent="0.25">
      <c r="A41" s="40">
        <v>42248</v>
      </c>
      <c r="B41" s="27">
        <v>98.168858833493189</v>
      </c>
      <c r="C41" s="27">
        <v>153.18437640655458</v>
      </c>
      <c r="D41" s="27">
        <v>100.00889657014898</v>
      </c>
      <c r="E41" s="27">
        <v>103.94244810023415</v>
      </c>
      <c r="F41" s="27">
        <v>104.78471865887843</v>
      </c>
      <c r="G41" s="27">
        <v>109.45657520628576</v>
      </c>
      <c r="H41" s="27">
        <v>109.57092927134765</v>
      </c>
      <c r="I41" s="27">
        <v>104.5503014610069</v>
      </c>
      <c r="J41" s="27">
        <v>107.42376505804738</v>
      </c>
      <c r="K41" s="27">
        <v>117.12724260877958</v>
      </c>
      <c r="L41" s="27">
        <v>108.74605373380308</v>
      </c>
      <c r="M41" s="27">
        <v>103.03160060332513</v>
      </c>
      <c r="N41" s="27">
        <v>105.03308991011566</v>
      </c>
      <c r="O41" s="27">
        <v>109.40473859449989</v>
      </c>
      <c r="P41" s="27">
        <v>104.30082645225069</v>
      </c>
      <c r="Q41" s="27">
        <v>114.97675742292718</v>
      </c>
      <c r="R41" s="27">
        <v>104.91450078236902</v>
      </c>
      <c r="S41" s="27">
        <v>110.55019094992875</v>
      </c>
      <c r="T41" s="27">
        <v>106.63466016408223</v>
      </c>
      <c r="U41" s="23"/>
      <c r="V41" s="40">
        <v>42248</v>
      </c>
      <c r="W41" s="27">
        <f t="shared" si="0"/>
        <v>4.215175011174594</v>
      </c>
      <c r="X41" s="27">
        <f t="shared" si="1"/>
        <v>-6.420632780053964</v>
      </c>
      <c r="Y41" s="27">
        <f t="shared" si="2"/>
        <v>6.5617840273354915</v>
      </c>
      <c r="Z41" s="27">
        <f t="shared" si="3"/>
        <v>0.98784573372687134</v>
      </c>
      <c r="AA41" s="27">
        <f t="shared" si="4"/>
        <v>-1.8832927860746196</v>
      </c>
      <c r="AB41" s="27">
        <f t="shared" si="5"/>
        <v>5.3729673077434086</v>
      </c>
      <c r="AC41" s="27">
        <f t="shared" si="6"/>
        <v>6.5676272378275087</v>
      </c>
      <c r="AD41" s="27">
        <f t="shared" si="7"/>
        <v>4.4164463910642695</v>
      </c>
      <c r="AE41" s="27">
        <f t="shared" si="8"/>
        <v>9.9839684500981178</v>
      </c>
      <c r="AF41" s="27">
        <f t="shared" si="9"/>
        <v>12.262109368190991</v>
      </c>
      <c r="AG41" s="27">
        <f t="shared" si="10"/>
        <v>4.1507141843050306</v>
      </c>
      <c r="AH41" s="27">
        <f t="shared" si="11"/>
        <v>4.4055752705399271</v>
      </c>
      <c r="AI41" s="27">
        <f t="shared" si="12"/>
        <v>3.0487556075664344</v>
      </c>
      <c r="AJ41" s="27">
        <f t="shared" si="13"/>
        <v>4.4394578631827102</v>
      </c>
      <c r="AK41" s="27">
        <f t="shared" si="14"/>
        <v>2.2630419106627357</v>
      </c>
      <c r="AL41" s="27">
        <f t="shared" si="15"/>
        <v>4.8188332093326096</v>
      </c>
      <c r="AM41" s="27">
        <f t="shared" si="16"/>
        <v>2.0348479339332499</v>
      </c>
      <c r="AN41" s="27">
        <f t="shared" si="17"/>
        <v>8.0376291044551635</v>
      </c>
      <c r="AO41" s="27">
        <f t="shared" si="18"/>
        <v>4.7888683327865067</v>
      </c>
      <c r="AP41" s="23"/>
      <c r="AQ41" s="23"/>
      <c r="AR41" s="58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M41" s="58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</row>
    <row r="42" spans="1:84" s="60" customFormat="1" ht="15.75" x14ac:dyDescent="0.25">
      <c r="A42" s="40">
        <v>42278</v>
      </c>
      <c r="B42" s="27">
        <v>97.696904577441472</v>
      </c>
      <c r="C42" s="27">
        <v>153.3287686840022</v>
      </c>
      <c r="D42" s="27">
        <v>104.58714777789447</v>
      </c>
      <c r="E42" s="27">
        <v>115.61008419872546</v>
      </c>
      <c r="F42" s="27">
        <v>120.27408218992066</v>
      </c>
      <c r="G42" s="27">
        <v>110.17774161433972</v>
      </c>
      <c r="H42" s="27">
        <v>115.20696344198372</v>
      </c>
      <c r="I42" s="27">
        <v>115.24841384556981</v>
      </c>
      <c r="J42" s="27">
        <v>109.29785387094984</v>
      </c>
      <c r="K42" s="27">
        <v>111.80929425271937</v>
      </c>
      <c r="L42" s="27">
        <v>109.82394925989156</v>
      </c>
      <c r="M42" s="27">
        <v>107.79364911618421</v>
      </c>
      <c r="N42" s="27">
        <v>109.15905413997366</v>
      </c>
      <c r="O42" s="27">
        <v>108.58342236466801</v>
      </c>
      <c r="P42" s="27">
        <v>90.049624227927652</v>
      </c>
      <c r="Q42" s="27">
        <v>110.76327069362775</v>
      </c>
      <c r="R42" s="27">
        <v>107.82482687549729</v>
      </c>
      <c r="S42" s="27">
        <v>109.70131337083292</v>
      </c>
      <c r="T42" s="27">
        <v>108.4009395230388</v>
      </c>
      <c r="U42" s="23"/>
      <c r="V42" s="40">
        <v>42278</v>
      </c>
      <c r="W42" s="27">
        <f t="shared" si="0"/>
        <v>4.4711522257086642</v>
      </c>
      <c r="X42" s="27">
        <f t="shared" si="1"/>
        <v>2.3180147546038512</v>
      </c>
      <c r="Y42" s="27">
        <f t="shared" si="2"/>
        <v>4.814684343567194</v>
      </c>
      <c r="Z42" s="27">
        <f t="shared" si="3"/>
        <v>1.5261680887371796</v>
      </c>
      <c r="AA42" s="27">
        <f t="shared" si="4"/>
        <v>6.4918123116111133</v>
      </c>
      <c r="AB42" s="27">
        <f t="shared" si="5"/>
        <v>4.3862620237937477</v>
      </c>
      <c r="AC42" s="27">
        <f t="shared" si="6"/>
        <v>8.6100784417188834</v>
      </c>
      <c r="AD42" s="27">
        <f t="shared" si="7"/>
        <v>7.7336686392291796</v>
      </c>
      <c r="AE42" s="27">
        <f t="shared" si="8"/>
        <v>9.7346490241659609</v>
      </c>
      <c r="AF42" s="27">
        <f t="shared" si="9"/>
        <v>6.5189830047424095</v>
      </c>
      <c r="AG42" s="27">
        <f t="shared" si="10"/>
        <v>4.2564185812588846</v>
      </c>
      <c r="AH42" s="27">
        <f t="shared" si="11"/>
        <v>-1.1747241425764088</v>
      </c>
      <c r="AI42" s="27">
        <f t="shared" si="12"/>
        <v>3.9386519628474872</v>
      </c>
      <c r="AJ42" s="27">
        <f t="shared" si="13"/>
        <v>3.1189511234907599</v>
      </c>
      <c r="AK42" s="27">
        <f t="shared" si="14"/>
        <v>1.8656775177653628</v>
      </c>
      <c r="AL42" s="27">
        <f t="shared" si="15"/>
        <v>-4.2985644270808052</v>
      </c>
      <c r="AM42" s="27">
        <f t="shared" si="16"/>
        <v>3.8182620482317873</v>
      </c>
      <c r="AN42" s="27">
        <f t="shared" si="17"/>
        <v>3.7982555024414353</v>
      </c>
      <c r="AO42" s="27">
        <f t="shared" si="18"/>
        <v>4.3538036334478676</v>
      </c>
      <c r="AP42" s="23"/>
      <c r="AQ42" s="23"/>
      <c r="AR42" s="58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M42" s="58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</row>
    <row r="43" spans="1:84" s="60" customFormat="1" ht="15.75" x14ac:dyDescent="0.25">
      <c r="A43" s="40">
        <v>42309</v>
      </c>
      <c r="B43" s="27">
        <v>104.04458423930821</v>
      </c>
      <c r="C43" s="27">
        <v>168.63510798117048</v>
      </c>
      <c r="D43" s="27">
        <v>108.44751969316901</v>
      </c>
      <c r="E43" s="27">
        <v>120.9353185627118</v>
      </c>
      <c r="F43" s="27">
        <v>127.0594029541855</v>
      </c>
      <c r="G43" s="27">
        <v>111.46066193418697</v>
      </c>
      <c r="H43" s="27">
        <v>119.16190776855846</v>
      </c>
      <c r="I43" s="27">
        <v>114.7091340500463</v>
      </c>
      <c r="J43" s="27">
        <v>111.08484449475247</v>
      </c>
      <c r="K43" s="27">
        <v>120.70792700378335</v>
      </c>
      <c r="L43" s="27">
        <v>110.30819146819179</v>
      </c>
      <c r="M43" s="27">
        <v>108.93704872090458</v>
      </c>
      <c r="N43" s="27">
        <v>117.0836954280264</v>
      </c>
      <c r="O43" s="27">
        <v>108.55742141039899</v>
      </c>
      <c r="P43" s="27">
        <v>87.153141441846898</v>
      </c>
      <c r="Q43" s="27">
        <v>123.22313909280423</v>
      </c>
      <c r="R43" s="27">
        <v>105.72811481626611</v>
      </c>
      <c r="S43" s="27">
        <v>111.35804294371442</v>
      </c>
      <c r="T43" s="27">
        <v>111.45548371591174</v>
      </c>
      <c r="U43" s="23"/>
      <c r="V43" s="40">
        <v>42309</v>
      </c>
      <c r="W43" s="27">
        <f t="shared" si="0"/>
        <v>5.2252816566746674</v>
      </c>
      <c r="X43" s="27">
        <f t="shared" si="1"/>
        <v>20.703704961772644</v>
      </c>
      <c r="Y43" s="27">
        <f t="shared" si="2"/>
        <v>1.1323641650231195</v>
      </c>
      <c r="Z43" s="27">
        <f t="shared" si="3"/>
        <v>2.8096430461294517</v>
      </c>
      <c r="AA43" s="27">
        <f t="shared" si="4"/>
        <v>7.6653930910282213</v>
      </c>
      <c r="AB43" s="27">
        <f t="shared" si="5"/>
        <v>2.3611016967950462</v>
      </c>
      <c r="AC43" s="27">
        <f t="shared" si="6"/>
        <v>10.525456813939911</v>
      </c>
      <c r="AD43" s="27">
        <f t="shared" si="7"/>
        <v>6.1526588927197707</v>
      </c>
      <c r="AE43" s="27">
        <f t="shared" si="8"/>
        <v>11.036868547241525</v>
      </c>
      <c r="AF43" s="27">
        <f t="shared" si="9"/>
        <v>11.54698894680277</v>
      </c>
      <c r="AG43" s="27">
        <f t="shared" si="10"/>
        <v>4.1060022379228798</v>
      </c>
      <c r="AH43" s="27">
        <f t="shared" si="11"/>
        <v>-2.8445996942348017</v>
      </c>
      <c r="AI43" s="27">
        <f t="shared" si="12"/>
        <v>3.8117000412285478</v>
      </c>
      <c r="AJ43" s="27">
        <f t="shared" si="13"/>
        <v>2.9101060804285197</v>
      </c>
      <c r="AK43" s="27">
        <f t="shared" si="14"/>
        <v>1.3451590064650958</v>
      </c>
      <c r="AL43" s="27">
        <f t="shared" si="15"/>
        <v>9.3681393931590407</v>
      </c>
      <c r="AM43" s="27">
        <f t="shared" si="16"/>
        <v>0.92119492763029598</v>
      </c>
      <c r="AN43" s="27">
        <f t="shared" si="17"/>
        <v>-9.4020804141862868E-2</v>
      </c>
      <c r="AO43" s="27">
        <f t="shared" si="18"/>
        <v>4.0490640923059686</v>
      </c>
      <c r="AP43" s="23"/>
      <c r="AQ43" s="23"/>
      <c r="AR43" s="58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M43" s="58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</row>
    <row r="44" spans="1:84" s="60" customFormat="1" ht="15.75" x14ac:dyDescent="0.25">
      <c r="A44" s="41">
        <v>42339</v>
      </c>
      <c r="B44" s="28">
        <v>110.38968779745483</v>
      </c>
      <c r="C44" s="28">
        <v>134.48966450615816</v>
      </c>
      <c r="D44" s="28">
        <v>116.77550277551616</v>
      </c>
      <c r="E44" s="28">
        <v>127.15967823349872</v>
      </c>
      <c r="F44" s="28">
        <v>119.77605791628585</v>
      </c>
      <c r="G44" s="28">
        <v>111.0932056810705</v>
      </c>
      <c r="H44" s="28">
        <v>123.53687818730594</v>
      </c>
      <c r="I44" s="28">
        <v>133.83570332894155</v>
      </c>
      <c r="J44" s="28">
        <v>130.71659243659579</v>
      </c>
      <c r="K44" s="28">
        <v>123.67154177485212</v>
      </c>
      <c r="L44" s="28">
        <v>111.11715110155539</v>
      </c>
      <c r="M44" s="28">
        <v>119.53381796096787</v>
      </c>
      <c r="N44" s="28">
        <v>124.05481856417576</v>
      </c>
      <c r="O44" s="28">
        <v>108.64914303929559</v>
      </c>
      <c r="P44" s="28">
        <v>96.945616268291104</v>
      </c>
      <c r="Q44" s="28">
        <v>120.74369398560353</v>
      </c>
      <c r="R44" s="28">
        <v>104.73344775858637</v>
      </c>
      <c r="S44" s="28">
        <v>113.27418994154976</v>
      </c>
      <c r="T44" s="28">
        <v>115.31779645093475</v>
      </c>
      <c r="U44" s="23"/>
      <c r="V44" s="41">
        <v>42339</v>
      </c>
      <c r="W44" s="28">
        <f t="shared" si="0"/>
        <v>2.2506482597650148</v>
      </c>
      <c r="X44" s="28">
        <f t="shared" si="1"/>
        <v>-16.431623990525253</v>
      </c>
      <c r="Y44" s="28">
        <f t="shared" si="2"/>
        <v>2.9927435158518421</v>
      </c>
      <c r="Z44" s="28">
        <f t="shared" si="3"/>
        <v>6.2643347454834668</v>
      </c>
      <c r="AA44" s="28">
        <f t="shared" si="4"/>
        <v>7.2896982954398197</v>
      </c>
      <c r="AB44" s="28">
        <f t="shared" si="5"/>
        <v>0.61648592261063584</v>
      </c>
      <c r="AC44" s="28">
        <f t="shared" si="6"/>
        <v>7.1640294337122583</v>
      </c>
      <c r="AD44" s="28">
        <f t="shared" si="7"/>
        <v>-3.5442038694355915E-2</v>
      </c>
      <c r="AE44" s="28">
        <f t="shared" si="8"/>
        <v>7.1802180109102949</v>
      </c>
      <c r="AF44" s="28">
        <f t="shared" si="9"/>
        <v>16.071945605018186</v>
      </c>
      <c r="AG44" s="28">
        <f t="shared" si="10"/>
        <v>3.6058455643597824</v>
      </c>
      <c r="AH44" s="28">
        <f t="shared" si="11"/>
        <v>-1.1259740782554957</v>
      </c>
      <c r="AI44" s="28">
        <f t="shared" si="12"/>
        <v>2.1055185552458369</v>
      </c>
      <c r="AJ44" s="28">
        <f t="shared" si="13"/>
        <v>1.182928811604512</v>
      </c>
      <c r="AK44" s="28">
        <f t="shared" si="14"/>
        <v>1.1525157213843471</v>
      </c>
      <c r="AL44" s="28">
        <f t="shared" si="15"/>
        <v>5.5540031221781589</v>
      </c>
      <c r="AM44" s="28">
        <f t="shared" si="16"/>
        <v>4.2365481631747315</v>
      </c>
      <c r="AN44" s="28">
        <f t="shared" si="17"/>
        <v>-1.1519109591472727</v>
      </c>
      <c r="AO44" s="28">
        <f t="shared" si="18"/>
        <v>2.6443746432506856</v>
      </c>
      <c r="AP44" s="23"/>
      <c r="AQ44" s="23"/>
      <c r="AR44" s="58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M44" s="58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</row>
    <row r="45" spans="1:84" s="60" customFormat="1" ht="15.75" x14ac:dyDescent="0.25">
      <c r="A45" s="42">
        <v>42370</v>
      </c>
      <c r="B45" s="29">
        <v>111.08195676554831</v>
      </c>
      <c r="C45" s="29">
        <v>127.58966817814741</v>
      </c>
      <c r="D45" s="29">
        <v>111.17801181566865</v>
      </c>
      <c r="E45" s="29">
        <v>111.56963942180879</v>
      </c>
      <c r="F45" s="29">
        <v>100.83507153076445</v>
      </c>
      <c r="G45" s="29">
        <v>107.18027537822007</v>
      </c>
      <c r="H45" s="29">
        <v>107.32731631195219</v>
      </c>
      <c r="I45" s="29">
        <v>109.44665637389289</v>
      </c>
      <c r="J45" s="29">
        <v>109.4077234377289</v>
      </c>
      <c r="K45" s="29">
        <v>126.03144370246255</v>
      </c>
      <c r="L45" s="29">
        <v>109.65726785551337</v>
      </c>
      <c r="M45" s="29">
        <v>103.80090374519006</v>
      </c>
      <c r="N45" s="29">
        <v>112.92160653386196</v>
      </c>
      <c r="O45" s="29">
        <v>106.75259650447543</v>
      </c>
      <c r="P45" s="29">
        <v>104.45142548131409</v>
      </c>
      <c r="Q45" s="29">
        <v>113.28616128323159</v>
      </c>
      <c r="R45" s="29">
        <v>104.7649384460092</v>
      </c>
      <c r="S45" s="29">
        <v>113.33435195843902</v>
      </c>
      <c r="T45" s="29">
        <v>109.75045439618128</v>
      </c>
      <c r="U45" s="23"/>
      <c r="V45" s="42">
        <v>42370</v>
      </c>
      <c r="W45" s="29">
        <f t="shared" si="0"/>
        <v>1.5691428482000873</v>
      </c>
      <c r="X45" s="29">
        <f t="shared" si="1"/>
        <v>-24.086862642461199</v>
      </c>
      <c r="Y45" s="29">
        <f t="shared" si="2"/>
        <v>2.6031308849475465</v>
      </c>
      <c r="Z45" s="29">
        <f t="shared" si="3"/>
        <v>-6.6288600555665766E-2</v>
      </c>
      <c r="AA45" s="29">
        <f t="shared" si="4"/>
        <v>-3.5333380645393646</v>
      </c>
      <c r="AB45" s="29">
        <f t="shared" si="5"/>
        <v>0.81572658223718975</v>
      </c>
      <c r="AC45" s="29">
        <f t="shared" si="6"/>
        <v>2.7664555926223215</v>
      </c>
      <c r="AD45" s="29">
        <f t="shared" si="7"/>
        <v>5.084532794167103</v>
      </c>
      <c r="AE45" s="29">
        <f t="shared" si="8"/>
        <v>12.338468237063978</v>
      </c>
      <c r="AF45" s="29">
        <f t="shared" si="9"/>
        <v>7.6300366825845742</v>
      </c>
      <c r="AG45" s="29">
        <f t="shared" si="10"/>
        <v>3.268021298025019</v>
      </c>
      <c r="AH45" s="29">
        <f t="shared" si="11"/>
        <v>-2.5532083631954379</v>
      </c>
      <c r="AI45" s="29">
        <f t="shared" si="12"/>
        <v>0.29945079824737775</v>
      </c>
      <c r="AJ45" s="29">
        <f t="shared" si="13"/>
        <v>2.5025129986289585</v>
      </c>
      <c r="AK45" s="29">
        <f t="shared" si="14"/>
        <v>1.4275957733397036</v>
      </c>
      <c r="AL45" s="29">
        <f t="shared" si="15"/>
        <v>0.65690650517169047</v>
      </c>
      <c r="AM45" s="29">
        <f t="shared" si="16"/>
        <v>5.224834358389586</v>
      </c>
      <c r="AN45" s="29">
        <f t="shared" si="17"/>
        <v>2.3654045592848689</v>
      </c>
      <c r="AO45" s="29">
        <f t="shared" si="18"/>
        <v>1.8424287023375001</v>
      </c>
      <c r="AP45" s="23"/>
      <c r="AQ45" s="23"/>
      <c r="AR45" s="58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M45" s="58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</row>
    <row r="46" spans="1:84" s="60" customFormat="1" ht="15.75" x14ac:dyDescent="0.25">
      <c r="A46" s="43">
        <v>42401</v>
      </c>
      <c r="B46" s="31">
        <v>112.69080937688837</v>
      </c>
      <c r="C46" s="31">
        <v>154.32858367665068</v>
      </c>
      <c r="D46" s="31">
        <v>108.80092194317324</v>
      </c>
      <c r="E46" s="31">
        <v>102.67824576225068</v>
      </c>
      <c r="F46" s="31">
        <v>103.72220195925783</v>
      </c>
      <c r="G46" s="31">
        <v>105.56995773083807</v>
      </c>
      <c r="H46" s="31">
        <v>105.69763436402229</v>
      </c>
      <c r="I46" s="31">
        <v>101.23988126458067</v>
      </c>
      <c r="J46" s="31">
        <v>104.20405390339563</v>
      </c>
      <c r="K46" s="31">
        <v>113.52417793686664</v>
      </c>
      <c r="L46" s="31">
        <v>109.62581198431548</v>
      </c>
      <c r="M46" s="31">
        <v>101.49875681653302</v>
      </c>
      <c r="N46" s="31">
        <v>110.80750869770165</v>
      </c>
      <c r="O46" s="31">
        <v>109.55432011221997</v>
      </c>
      <c r="P46" s="31">
        <v>122.81829909917113</v>
      </c>
      <c r="Q46" s="31">
        <v>119.65150385270238</v>
      </c>
      <c r="R46" s="31">
        <v>104.62478328713802</v>
      </c>
      <c r="S46" s="31">
        <v>112.7210531838868</v>
      </c>
      <c r="T46" s="31">
        <v>109.44978170717314</v>
      </c>
      <c r="U46" s="23"/>
      <c r="V46" s="43">
        <v>42401</v>
      </c>
      <c r="W46" s="31">
        <f t="shared" si="0"/>
        <v>2.0919414187420244</v>
      </c>
      <c r="X46" s="31">
        <f t="shared" si="1"/>
        <v>-3.5203680962274007</v>
      </c>
      <c r="Y46" s="31">
        <f t="shared" si="2"/>
        <v>2.5645776693096138</v>
      </c>
      <c r="Z46" s="31">
        <f t="shared" si="3"/>
        <v>0.79082081356429512</v>
      </c>
      <c r="AA46" s="31">
        <f t="shared" si="4"/>
        <v>-3.7762865285933742</v>
      </c>
      <c r="AB46" s="31">
        <f t="shared" si="5"/>
        <v>2.0618683772514572</v>
      </c>
      <c r="AC46" s="31">
        <f t="shared" si="6"/>
        <v>1.1067453010995933</v>
      </c>
      <c r="AD46" s="31">
        <f t="shared" si="7"/>
        <v>1.6548454185164161</v>
      </c>
      <c r="AE46" s="31">
        <f t="shared" si="8"/>
        <v>5.8230100632385131</v>
      </c>
      <c r="AF46" s="31">
        <f t="shared" si="9"/>
        <v>5.267859019686</v>
      </c>
      <c r="AG46" s="31">
        <f t="shared" si="10"/>
        <v>3.1838178482815067</v>
      </c>
      <c r="AH46" s="31">
        <f t="shared" si="11"/>
        <v>-1.1751766077292274</v>
      </c>
      <c r="AI46" s="31">
        <f t="shared" si="12"/>
        <v>-0.69272886417590485</v>
      </c>
      <c r="AJ46" s="31">
        <f t="shared" si="13"/>
        <v>2.1734241886418602</v>
      </c>
      <c r="AK46" s="31">
        <f t="shared" si="14"/>
        <v>2.4681407664842538</v>
      </c>
      <c r="AL46" s="31">
        <f t="shared" si="15"/>
        <v>7.2067428078810281</v>
      </c>
      <c r="AM46" s="31">
        <f t="shared" si="16"/>
        <v>0.46706583386024647</v>
      </c>
      <c r="AN46" s="31">
        <f t="shared" si="17"/>
        <v>4.3957079456385486</v>
      </c>
      <c r="AO46" s="31">
        <f t="shared" si="18"/>
        <v>2.1432338943387492</v>
      </c>
      <c r="AP46" s="23"/>
      <c r="AQ46" s="23"/>
      <c r="AR46" s="58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M46" s="58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</row>
    <row r="47" spans="1:84" s="60" customFormat="1" ht="15.75" x14ac:dyDescent="0.25">
      <c r="A47" s="43">
        <v>42430</v>
      </c>
      <c r="B47" s="31">
        <v>120.16398531310706</v>
      </c>
      <c r="C47" s="31">
        <v>155.63296750521249</v>
      </c>
      <c r="D47" s="31">
        <v>111.73292586921472</v>
      </c>
      <c r="E47" s="31">
        <v>108.87429632919473</v>
      </c>
      <c r="F47" s="31">
        <v>100.45302696760851</v>
      </c>
      <c r="G47" s="31">
        <v>108.59324192196226</v>
      </c>
      <c r="H47" s="31">
        <v>108.08746389321931</v>
      </c>
      <c r="I47" s="31">
        <v>114.77914532617433</v>
      </c>
      <c r="J47" s="31">
        <v>105.83569220601129</v>
      </c>
      <c r="K47" s="31">
        <v>124.9802461257847</v>
      </c>
      <c r="L47" s="31">
        <v>110.97443698791321</v>
      </c>
      <c r="M47" s="31">
        <v>104.19846952737754</v>
      </c>
      <c r="N47" s="31">
        <v>115.45589459465758</v>
      </c>
      <c r="O47" s="31">
        <v>110.91156575903135</v>
      </c>
      <c r="P47" s="31">
        <v>122.84269719864453</v>
      </c>
      <c r="Q47" s="31">
        <v>120.85442503289708</v>
      </c>
      <c r="R47" s="31">
        <v>111.79920798190551</v>
      </c>
      <c r="S47" s="31">
        <v>114.80255803558059</v>
      </c>
      <c r="T47" s="31">
        <v>112.95553029435411</v>
      </c>
      <c r="U47" s="23"/>
      <c r="V47" s="43">
        <v>42430</v>
      </c>
      <c r="W47" s="31">
        <f t="shared" si="0"/>
        <v>0.79555739406369241</v>
      </c>
      <c r="X47" s="31">
        <f t="shared" si="1"/>
        <v>-4.1048818407757608</v>
      </c>
      <c r="Y47" s="31">
        <f t="shared" si="2"/>
        <v>-2.5424361571229213</v>
      </c>
      <c r="Z47" s="31">
        <f t="shared" si="3"/>
        <v>-0.77980148943488814</v>
      </c>
      <c r="AA47" s="31">
        <f t="shared" si="4"/>
        <v>-2.3439119899235266</v>
      </c>
      <c r="AB47" s="31">
        <f t="shared" si="5"/>
        <v>2.7121343349746354</v>
      </c>
      <c r="AC47" s="31">
        <f t="shared" si="6"/>
        <v>-0.54960391835835765</v>
      </c>
      <c r="AD47" s="31">
        <f t="shared" si="7"/>
        <v>4.6115395728958219</v>
      </c>
      <c r="AE47" s="31">
        <f t="shared" si="8"/>
        <v>2.8516514945728062</v>
      </c>
      <c r="AF47" s="31">
        <f t="shared" si="9"/>
        <v>6.8098420926812082</v>
      </c>
      <c r="AG47" s="31">
        <f t="shared" si="10"/>
        <v>3.1007235798607979</v>
      </c>
      <c r="AH47" s="31">
        <f t="shared" si="11"/>
        <v>-6.5797095630488229</v>
      </c>
      <c r="AI47" s="31">
        <f t="shared" si="12"/>
        <v>-3.6485170144736543</v>
      </c>
      <c r="AJ47" s="31">
        <f t="shared" si="13"/>
        <v>3.0559401862196154</v>
      </c>
      <c r="AK47" s="31">
        <f t="shared" si="14"/>
        <v>0.24640483389168821</v>
      </c>
      <c r="AL47" s="31">
        <f t="shared" si="15"/>
        <v>4.6513465160653169</v>
      </c>
      <c r="AM47" s="31">
        <f t="shared" si="16"/>
        <v>2.4907811097496477</v>
      </c>
      <c r="AN47" s="31">
        <f t="shared" si="17"/>
        <v>4.9726119894112628</v>
      </c>
      <c r="AO47" s="31">
        <f t="shared" si="18"/>
        <v>1.0711335662945771</v>
      </c>
      <c r="AP47" s="23"/>
      <c r="AQ47" s="23"/>
      <c r="AR47" s="58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M47" s="58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</row>
    <row r="48" spans="1:84" s="60" customFormat="1" ht="15.75" x14ac:dyDescent="0.25">
      <c r="A48" s="43">
        <v>42461</v>
      </c>
      <c r="B48" s="31">
        <v>111.35950399839982</v>
      </c>
      <c r="C48" s="31">
        <v>127.98921872125085</v>
      </c>
      <c r="D48" s="31">
        <v>114.13797220473951</v>
      </c>
      <c r="E48" s="31">
        <v>113.47164053490624</v>
      </c>
      <c r="F48" s="31">
        <v>103.97643518970149</v>
      </c>
      <c r="G48" s="31">
        <v>111.10493398151806</v>
      </c>
      <c r="H48" s="31">
        <v>112.42795091118867</v>
      </c>
      <c r="I48" s="31">
        <v>109.64469506274028</v>
      </c>
      <c r="J48" s="31">
        <v>108.88295963344601</v>
      </c>
      <c r="K48" s="31">
        <v>117.02631312830614</v>
      </c>
      <c r="L48" s="31">
        <v>111.7755074170222</v>
      </c>
      <c r="M48" s="31">
        <v>111.72093754785391</v>
      </c>
      <c r="N48" s="31">
        <v>115.34020277381914</v>
      </c>
      <c r="O48" s="31">
        <v>108.90363513055868</v>
      </c>
      <c r="P48" s="31">
        <v>107.9396076188181</v>
      </c>
      <c r="Q48" s="31">
        <v>121.41340098258603</v>
      </c>
      <c r="R48" s="31">
        <v>113.69694554552441</v>
      </c>
      <c r="S48" s="31">
        <v>115.17130548953428</v>
      </c>
      <c r="T48" s="31">
        <v>112.32615475071452</v>
      </c>
      <c r="U48" s="23"/>
      <c r="V48" s="43">
        <v>42461</v>
      </c>
      <c r="W48" s="31">
        <f t="shared" si="0"/>
        <v>3.3743330206159641</v>
      </c>
      <c r="X48" s="31">
        <f t="shared" si="1"/>
        <v>-12.447929303845768</v>
      </c>
      <c r="Y48" s="31">
        <f t="shared" si="2"/>
        <v>5.9478619780008586</v>
      </c>
      <c r="Z48" s="31">
        <f t="shared" si="3"/>
        <v>10.334473724064196</v>
      </c>
      <c r="AA48" s="31">
        <f t="shared" si="4"/>
        <v>1.4088998985405112</v>
      </c>
      <c r="AB48" s="31">
        <f t="shared" si="5"/>
        <v>4.3052029728404051</v>
      </c>
      <c r="AC48" s="31">
        <f t="shared" si="6"/>
        <v>3.4931823950715852</v>
      </c>
      <c r="AD48" s="31">
        <f t="shared" si="7"/>
        <v>4.8218262156009928</v>
      </c>
      <c r="AE48" s="31">
        <f t="shared" si="8"/>
        <v>9.9736997049860037</v>
      </c>
      <c r="AF48" s="31">
        <f t="shared" si="9"/>
        <v>9.0364410812070872</v>
      </c>
      <c r="AG48" s="31">
        <f t="shared" si="10"/>
        <v>4.007861374568563</v>
      </c>
      <c r="AH48" s="31">
        <f t="shared" si="11"/>
        <v>0.85945834072738592</v>
      </c>
      <c r="AI48" s="31">
        <f t="shared" si="12"/>
        <v>2.4357661409309088</v>
      </c>
      <c r="AJ48" s="31">
        <f t="shared" si="13"/>
        <v>1.1954134295308734</v>
      </c>
      <c r="AK48" s="31">
        <f t="shared" si="14"/>
        <v>1.0183683733601185</v>
      </c>
      <c r="AL48" s="31">
        <f t="shared" si="15"/>
        <v>9.7804726394280124</v>
      </c>
      <c r="AM48" s="31">
        <f t="shared" si="16"/>
        <v>3.3884372863760746</v>
      </c>
      <c r="AN48" s="31">
        <f t="shared" si="17"/>
        <v>5.3319396162605273</v>
      </c>
      <c r="AO48" s="31">
        <f t="shared" si="18"/>
        <v>4.3565315361968544</v>
      </c>
      <c r="AP48" s="23"/>
      <c r="AQ48" s="23"/>
      <c r="AR48" s="58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M48" s="58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</row>
    <row r="49" spans="1:84" s="60" customFormat="1" ht="15.75" x14ac:dyDescent="0.25">
      <c r="A49" s="43">
        <v>42491</v>
      </c>
      <c r="B49" s="31">
        <v>104.7837095205326</v>
      </c>
      <c r="C49" s="31">
        <v>123.91580042706053</v>
      </c>
      <c r="D49" s="31">
        <v>114.16158217672766</v>
      </c>
      <c r="E49" s="31">
        <v>108.8914012469473</v>
      </c>
      <c r="F49" s="31">
        <v>108.78958802332858</v>
      </c>
      <c r="G49" s="31">
        <v>109.95351354170712</v>
      </c>
      <c r="H49" s="31">
        <v>113.75984082075192</v>
      </c>
      <c r="I49" s="31">
        <v>116.28487743214295</v>
      </c>
      <c r="J49" s="31">
        <v>112.12485458794399</v>
      </c>
      <c r="K49" s="31">
        <v>116.69333210179568</v>
      </c>
      <c r="L49" s="31">
        <v>112.10705137010648</v>
      </c>
      <c r="M49" s="31">
        <v>105.62387444988593</v>
      </c>
      <c r="N49" s="31">
        <v>110.57310710557488</v>
      </c>
      <c r="O49" s="31">
        <v>109.53885133225612</v>
      </c>
      <c r="P49" s="31">
        <v>100.86166295446905</v>
      </c>
      <c r="Q49" s="31">
        <v>118.99118662196473</v>
      </c>
      <c r="R49" s="31">
        <v>113.95310254329627</v>
      </c>
      <c r="S49" s="31">
        <v>113.60662056994278</v>
      </c>
      <c r="T49" s="31">
        <v>111.15813489751325</v>
      </c>
      <c r="U49" s="23"/>
      <c r="V49" s="43">
        <v>42491</v>
      </c>
      <c r="W49" s="31">
        <f t="shared" si="0"/>
        <v>2.4858291672910156</v>
      </c>
      <c r="X49" s="31">
        <f t="shared" si="1"/>
        <v>-14.872822495388505</v>
      </c>
      <c r="Y49" s="31">
        <f t="shared" si="2"/>
        <v>6.2342205404183062</v>
      </c>
      <c r="Z49" s="31">
        <f t="shared" si="3"/>
        <v>9.0600573069284991</v>
      </c>
      <c r="AA49" s="31">
        <f t="shared" si="4"/>
        <v>1.89875357182882</v>
      </c>
      <c r="AB49" s="31">
        <f t="shared" si="5"/>
        <v>4.8775477608836724</v>
      </c>
      <c r="AC49" s="31">
        <f t="shared" si="6"/>
        <v>6.6785960955475758</v>
      </c>
      <c r="AD49" s="31">
        <f t="shared" si="7"/>
        <v>2.913828776981191</v>
      </c>
      <c r="AE49" s="31">
        <f t="shared" si="8"/>
        <v>10.066060756549973</v>
      </c>
      <c r="AF49" s="31">
        <f t="shared" si="9"/>
        <v>9.5558122694693139</v>
      </c>
      <c r="AG49" s="31">
        <f t="shared" si="10"/>
        <v>4.0986309615125691</v>
      </c>
      <c r="AH49" s="31">
        <f t="shared" si="11"/>
        <v>-2.4800665634278118</v>
      </c>
      <c r="AI49" s="31">
        <f t="shared" si="12"/>
        <v>-0.89439636675770373</v>
      </c>
      <c r="AJ49" s="31">
        <f t="shared" si="13"/>
        <v>1.5225624755388623</v>
      </c>
      <c r="AK49" s="31">
        <f t="shared" si="14"/>
        <v>0.54673187756621644</v>
      </c>
      <c r="AL49" s="31">
        <f t="shared" si="15"/>
        <v>3.8425861101271721</v>
      </c>
      <c r="AM49" s="31">
        <f t="shared" si="16"/>
        <v>5.8881248828188433</v>
      </c>
      <c r="AN49" s="31">
        <f t="shared" si="17"/>
        <v>4.7153584481424531</v>
      </c>
      <c r="AO49" s="31">
        <f t="shared" si="18"/>
        <v>4.1956090352085909</v>
      </c>
      <c r="AP49" s="23"/>
      <c r="AQ49" s="23"/>
      <c r="AR49" s="58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M49" s="58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</row>
    <row r="50" spans="1:84" s="60" customFormat="1" ht="15.75" x14ac:dyDescent="0.25">
      <c r="A50" s="43">
        <v>42522</v>
      </c>
      <c r="B50" s="31">
        <v>99.471395108573745</v>
      </c>
      <c r="C50" s="31">
        <v>161.4939994935645</v>
      </c>
      <c r="D50" s="31">
        <v>105.25036353262497</v>
      </c>
      <c r="E50" s="31">
        <v>103.10711964687904</v>
      </c>
      <c r="F50" s="31">
        <v>103.73786153787199</v>
      </c>
      <c r="G50" s="31">
        <v>107.90633393906381</v>
      </c>
      <c r="H50" s="31">
        <v>109.13802765630874</v>
      </c>
      <c r="I50" s="31">
        <v>111.73661724433202</v>
      </c>
      <c r="J50" s="31">
        <v>110.18158142893273</v>
      </c>
      <c r="K50" s="31">
        <v>124.02780128759741</v>
      </c>
      <c r="L50" s="31">
        <v>111.96972733746448</v>
      </c>
      <c r="M50" s="31">
        <v>100.70108571882213</v>
      </c>
      <c r="N50" s="31">
        <v>105.17894012359193</v>
      </c>
      <c r="O50" s="31">
        <v>109.71933279946661</v>
      </c>
      <c r="P50" s="31">
        <v>101.161941093352</v>
      </c>
      <c r="Q50" s="31">
        <v>123.01411959052466</v>
      </c>
      <c r="R50" s="31">
        <v>113.92705765788781</v>
      </c>
      <c r="S50" s="31">
        <v>110.82710614147705</v>
      </c>
      <c r="T50" s="31">
        <v>108.38528060182047</v>
      </c>
      <c r="U50" s="23"/>
      <c r="V50" s="43">
        <v>42522</v>
      </c>
      <c r="W50" s="31">
        <f t="shared" si="0"/>
        <v>3.6453743266217344</v>
      </c>
      <c r="X50" s="31">
        <f t="shared" si="1"/>
        <v>19.947802174962305</v>
      </c>
      <c r="Y50" s="31">
        <f t="shared" si="2"/>
        <v>2.6651362318952181</v>
      </c>
      <c r="Z50" s="31">
        <f t="shared" si="3"/>
        <v>5.2668486058649222</v>
      </c>
      <c r="AA50" s="31">
        <f t="shared" si="4"/>
        <v>0.3677129145661695</v>
      </c>
      <c r="AB50" s="31">
        <f t="shared" si="5"/>
        <v>2.2554676901750099</v>
      </c>
      <c r="AC50" s="31">
        <f t="shared" si="6"/>
        <v>3.6868621627224201</v>
      </c>
      <c r="AD50" s="31">
        <f t="shared" si="7"/>
        <v>3.2366995398809735</v>
      </c>
      <c r="AE50" s="31">
        <f t="shared" si="8"/>
        <v>3.4772507525640037</v>
      </c>
      <c r="AF50" s="31">
        <f t="shared" si="9"/>
        <v>4.3165207523359896</v>
      </c>
      <c r="AG50" s="31">
        <f t="shared" si="10"/>
        <v>3.7430414469333755</v>
      </c>
      <c r="AH50" s="31">
        <f t="shared" si="11"/>
        <v>-5.4192855257804098</v>
      </c>
      <c r="AI50" s="31">
        <f t="shared" si="12"/>
        <v>-1.284793010309798</v>
      </c>
      <c r="AJ50" s="31">
        <f t="shared" si="13"/>
        <v>1.3163935711358619</v>
      </c>
      <c r="AK50" s="31">
        <f t="shared" si="14"/>
        <v>0.21644795219117441</v>
      </c>
      <c r="AL50" s="31">
        <f t="shared" si="15"/>
        <v>8.5264066294856065</v>
      </c>
      <c r="AM50" s="31">
        <f t="shared" si="16"/>
        <v>3.2266762839936973</v>
      </c>
      <c r="AN50" s="31">
        <f t="shared" si="17"/>
        <v>0.98324917068526929</v>
      </c>
      <c r="AO50" s="31">
        <f t="shared" si="18"/>
        <v>2.6416502026705473</v>
      </c>
      <c r="AP50" s="23"/>
      <c r="AQ50" s="23"/>
      <c r="AR50" s="58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M50" s="58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</row>
    <row r="51" spans="1:84" s="60" customFormat="1" ht="15.75" x14ac:dyDescent="0.25">
      <c r="A51" s="43">
        <v>42552</v>
      </c>
      <c r="B51" s="31">
        <v>99.056294976562725</v>
      </c>
      <c r="C51" s="31">
        <v>125.06126140144085</v>
      </c>
      <c r="D51" s="31">
        <v>108.49346527889736</v>
      </c>
      <c r="E51" s="31">
        <v>105.60205434588579</v>
      </c>
      <c r="F51" s="31">
        <v>106.39145390182975</v>
      </c>
      <c r="G51" s="31">
        <v>107.87484677435768</v>
      </c>
      <c r="H51" s="31">
        <v>108.16992395515757</v>
      </c>
      <c r="I51" s="31">
        <v>125.78714206611892</v>
      </c>
      <c r="J51" s="31">
        <v>108.54230102694619</v>
      </c>
      <c r="K51" s="31">
        <v>116.85376766389598</v>
      </c>
      <c r="L51" s="31">
        <v>112.29378639271181</v>
      </c>
      <c r="M51" s="31">
        <v>104.93135521823569</v>
      </c>
      <c r="N51" s="31">
        <v>104.31569645193714</v>
      </c>
      <c r="O51" s="31">
        <v>109.60033251358507</v>
      </c>
      <c r="P51" s="31">
        <v>110.34874688468437</v>
      </c>
      <c r="Q51" s="31">
        <v>131.08567613491329</v>
      </c>
      <c r="R51" s="31">
        <v>111.62999596311987</v>
      </c>
      <c r="S51" s="31">
        <v>110.17798495561854</v>
      </c>
      <c r="T51" s="31">
        <v>109.33319033038003</v>
      </c>
      <c r="U51" s="23"/>
      <c r="V51" s="43">
        <v>42552</v>
      </c>
      <c r="W51" s="31">
        <f t="shared" si="0"/>
        <v>1.9716629287284064</v>
      </c>
      <c r="X51" s="31">
        <f t="shared" si="1"/>
        <v>-20.801820588270431</v>
      </c>
      <c r="Y51" s="31">
        <f t="shared" si="2"/>
        <v>-9.719883923587247E-2</v>
      </c>
      <c r="Z51" s="31">
        <f t="shared" si="3"/>
        <v>8.6707248124754415</v>
      </c>
      <c r="AA51" s="31">
        <f t="shared" si="4"/>
        <v>3.6611381519267923</v>
      </c>
      <c r="AB51" s="31">
        <f t="shared" si="5"/>
        <v>-0.4219017070599449</v>
      </c>
      <c r="AC51" s="31">
        <f t="shared" si="6"/>
        <v>0.30100690311218159</v>
      </c>
      <c r="AD51" s="31">
        <f t="shared" si="7"/>
        <v>8.7183905095001393</v>
      </c>
      <c r="AE51" s="31">
        <f t="shared" si="8"/>
        <v>-2.6739096074587962</v>
      </c>
      <c r="AF51" s="31">
        <f t="shared" si="9"/>
        <v>7.2320031594310876</v>
      </c>
      <c r="AG51" s="31">
        <f t="shared" si="10"/>
        <v>3.2044850859704042</v>
      </c>
      <c r="AH51" s="31">
        <f t="shared" si="11"/>
        <v>-7.6864528139631005</v>
      </c>
      <c r="AI51" s="31">
        <f t="shared" si="12"/>
        <v>-2.1071742168042107</v>
      </c>
      <c r="AJ51" s="31">
        <f t="shared" si="13"/>
        <v>0.88897458017906672</v>
      </c>
      <c r="AK51" s="31">
        <f t="shared" si="14"/>
        <v>6.8321186955301982E-2</v>
      </c>
      <c r="AL51" s="31">
        <f t="shared" si="15"/>
        <v>5.6968539104766478</v>
      </c>
      <c r="AM51" s="31">
        <f t="shared" si="16"/>
        <v>-2.1601219026191103</v>
      </c>
      <c r="AN51" s="31">
        <f t="shared" si="17"/>
        <v>-2.0354466867196379</v>
      </c>
      <c r="AO51" s="31">
        <f t="shared" si="18"/>
        <v>0.57929913063819072</v>
      </c>
      <c r="AP51" s="23"/>
      <c r="AQ51" s="23"/>
      <c r="AR51" s="58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M51" s="58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</row>
    <row r="52" spans="1:84" s="60" customFormat="1" ht="15.75" x14ac:dyDescent="0.25">
      <c r="A52" s="43">
        <v>42583</v>
      </c>
      <c r="B52" s="31">
        <v>104.40264333017402</v>
      </c>
      <c r="C52" s="31">
        <v>152.32228392414652</v>
      </c>
      <c r="D52" s="31">
        <v>106.21370599668903</v>
      </c>
      <c r="E52" s="31">
        <v>109.16784057829996</v>
      </c>
      <c r="F52" s="31">
        <v>110.59059129197199</v>
      </c>
      <c r="G52" s="31">
        <v>109.94807941614881</v>
      </c>
      <c r="H52" s="31">
        <v>111.09464185950642</v>
      </c>
      <c r="I52" s="31">
        <v>113.4890259143269</v>
      </c>
      <c r="J52" s="31">
        <v>109.71570133866545</v>
      </c>
      <c r="K52" s="31">
        <v>114.80685653823679</v>
      </c>
      <c r="L52" s="31">
        <v>112.7102572171451</v>
      </c>
      <c r="M52" s="31">
        <v>104.03571431547735</v>
      </c>
      <c r="N52" s="31">
        <v>103.41680612477278</v>
      </c>
      <c r="O52" s="31">
        <v>109.48656017994752</v>
      </c>
      <c r="P52" s="31">
        <v>110.94043650706755</v>
      </c>
      <c r="Q52" s="31">
        <v>129.23162426085278</v>
      </c>
      <c r="R52" s="31">
        <v>114.86248686102255</v>
      </c>
      <c r="S52" s="31">
        <v>112.26974227739161</v>
      </c>
      <c r="T52" s="31">
        <v>110.39504254411933</v>
      </c>
      <c r="U52" s="23"/>
      <c r="V52" s="43">
        <v>42583</v>
      </c>
      <c r="W52" s="31">
        <f t="shared" si="0"/>
        <v>5.526158975457875</v>
      </c>
      <c r="X52" s="31">
        <f t="shared" si="1"/>
        <v>1.6138172491630343</v>
      </c>
      <c r="Y52" s="31">
        <f t="shared" si="2"/>
        <v>4.802876980093302</v>
      </c>
      <c r="Z52" s="31">
        <f t="shared" si="3"/>
        <v>13.056149886702627</v>
      </c>
      <c r="AA52" s="31">
        <f t="shared" si="4"/>
        <v>3.0529219072030571</v>
      </c>
      <c r="AB52" s="31">
        <f t="shared" si="5"/>
        <v>0.40542075308627545</v>
      </c>
      <c r="AC52" s="31">
        <f t="shared" si="6"/>
        <v>3.276419054656472</v>
      </c>
      <c r="AD52" s="31">
        <f t="shared" si="7"/>
        <v>2.8447686551296414</v>
      </c>
      <c r="AE52" s="31">
        <f t="shared" si="8"/>
        <v>-9.7626152749413109E-2</v>
      </c>
      <c r="AF52" s="31">
        <f t="shared" si="9"/>
        <v>6.2824629130207654</v>
      </c>
      <c r="AG52" s="31">
        <f t="shared" si="10"/>
        <v>3.5742302537281319</v>
      </c>
      <c r="AH52" s="31">
        <f t="shared" si="11"/>
        <v>-4.9572042591184413</v>
      </c>
      <c r="AI52" s="31">
        <f t="shared" si="12"/>
        <v>-0.1159006555300266</v>
      </c>
      <c r="AJ52" s="31">
        <f t="shared" si="13"/>
        <v>0.32655681024974115</v>
      </c>
      <c r="AK52" s="31">
        <f t="shared" si="14"/>
        <v>-0.52307669492057585</v>
      </c>
      <c r="AL52" s="31">
        <f t="shared" si="15"/>
        <v>9.0412910042695387</v>
      </c>
      <c r="AM52" s="31">
        <f t="shared" si="16"/>
        <v>3.9688908024163823</v>
      </c>
      <c r="AN52" s="31">
        <f t="shared" si="17"/>
        <v>-6.0146999018613201E-2</v>
      </c>
      <c r="AO52" s="31">
        <f t="shared" si="18"/>
        <v>2.6814571567554992</v>
      </c>
      <c r="AP52" s="23"/>
      <c r="AQ52" s="23"/>
      <c r="AR52" s="58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M52" s="58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</row>
    <row r="53" spans="1:84" s="60" customFormat="1" ht="15.75" x14ac:dyDescent="0.25">
      <c r="A53" s="43">
        <v>42614</v>
      </c>
      <c r="B53" s="31">
        <v>100.23523537979987</v>
      </c>
      <c r="C53" s="31">
        <v>127.00924672897045</v>
      </c>
      <c r="D53" s="31">
        <v>103.13747907733722</v>
      </c>
      <c r="E53" s="31">
        <v>116.32608558213144</v>
      </c>
      <c r="F53" s="31">
        <v>106.81422213978851</v>
      </c>
      <c r="G53" s="31">
        <v>111.41264257494518</v>
      </c>
      <c r="H53" s="31">
        <v>112.63239800155181</v>
      </c>
      <c r="I53" s="31">
        <v>112.32779541527155</v>
      </c>
      <c r="J53" s="31">
        <v>113.37063769632648</v>
      </c>
      <c r="K53" s="31">
        <v>131.39419133701006</v>
      </c>
      <c r="L53" s="31">
        <v>112.96730927955618</v>
      </c>
      <c r="M53" s="31">
        <v>100.56625739393635</v>
      </c>
      <c r="N53" s="31">
        <v>106.15837621572277</v>
      </c>
      <c r="O53" s="31">
        <v>110.43783829104795</v>
      </c>
      <c r="P53" s="31">
        <v>104.12699002182043</v>
      </c>
      <c r="Q53" s="31">
        <v>122.30325458338869</v>
      </c>
      <c r="R53" s="31">
        <v>109.35287837733944</v>
      </c>
      <c r="S53" s="31">
        <v>114.32332304338803</v>
      </c>
      <c r="T53" s="31">
        <v>109.77896033452333</v>
      </c>
      <c r="U53" s="23"/>
      <c r="V53" s="43">
        <v>42614</v>
      </c>
      <c r="W53" s="31">
        <f t="shared" si="0"/>
        <v>2.104920614195521</v>
      </c>
      <c r="X53" s="31">
        <f t="shared" si="1"/>
        <v>-17.087336379602306</v>
      </c>
      <c r="Y53" s="31">
        <f t="shared" si="2"/>
        <v>3.1283041954110189</v>
      </c>
      <c r="Z53" s="31">
        <f t="shared" si="3"/>
        <v>11.91393671039522</v>
      </c>
      <c r="AA53" s="31">
        <f t="shared" si="4"/>
        <v>1.9368315407870114</v>
      </c>
      <c r="AB53" s="31">
        <f t="shared" si="5"/>
        <v>1.7870715989176063</v>
      </c>
      <c r="AC53" s="31">
        <f t="shared" si="6"/>
        <v>2.7940519903984438</v>
      </c>
      <c r="AD53" s="31">
        <f t="shared" si="7"/>
        <v>7.4389971579042822</v>
      </c>
      <c r="AE53" s="31">
        <f t="shared" si="8"/>
        <v>5.5359003988229745</v>
      </c>
      <c r="AF53" s="31">
        <f t="shared" si="9"/>
        <v>12.180726200380178</v>
      </c>
      <c r="AG53" s="31">
        <f t="shared" si="10"/>
        <v>3.8817551541559396</v>
      </c>
      <c r="AH53" s="31">
        <f t="shared" si="11"/>
        <v>-2.3928029798162953</v>
      </c>
      <c r="AI53" s="31">
        <f t="shared" si="12"/>
        <v>1.0713636117628056</v>
      </c>
      <c r="AJ53" s="31">
        <f t="shared" si="13"/>
        <v>0.94429154515616176</v>
      </c>
      <c r="AK53" s="31">
        <f t="shared" si="14"/>
        <v>-0.1666683154326023</v>
      </c>
      <c r="AL53" s="31">
        <f t="shared" si="15"/>
        <v>6.372154968253227</v>
      </c>
      <c r="AM53" s="31">
        <f t="shared" si="16"/>
        <v>4.230471061552521</v>
      </c>
      <c r="AN53" s="31">
        <f t="shared" si="17"/>
        <v>3.4130489156443389</v>
      </c>
      <c r="AO53" s="31">
        <f t="shared" si="18"/>
        <v>2.9486661894011519</v>
      </c>
      <c r="AP53" s="23"/>
      <c r="AQ53" s="23"/>
      <c r="AR53" s="58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M53" s="58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</row>
    <row r="54" spans="1:84" s="60" customFormat="1" ht="15.75" x14ac:dyDescent="0.25">
      <c r="A54" s="43">
        <v>42644</v>
      </c>
      <c r="B54" s="31">
        <v>97.67242763671149</v>
      </c>
      <c r="C54" s="31">
        <v>118.13247267277882</v>
      </c>
      <c r="D54" s="31">
        <v>106.15433379552498</v>
      </c>
      <c r="E54" s="31">
        <v>110.64080327089499</v>
      </c>
      <c r="F54" s="31">
        <v>117.52708477403752</v>
      </c>
      <c r="G54" s="31">
        <v>113.18977790283726</v>
      </c>
      <c r="H54" s="31">
        <v>114.52092654376825</v>
      </c>
      <c r="I54" s="31">
        <v>124.67887256932052</v>
      </c>
      <c r="J54" s="31">
        <v>109.12293310903243</v>
      </c>
      <c r="K54" s="31">
        <v>120.61268942357211</v>
      </c>
      <c r="L54" s="31">
        <v>114.19671508772461</v>
      </c>
      <c r="M54" s="31">
        <v>108.43138203913993</v>
      </c>
      <c r="N54" s="31">
        <v>111.88784802295673</v>
      </c>
      <c r="O54" s="31">
        <v>110.81261020276729</v>
      </c>
      <c r="P54" s="31">
        <v>90.16715963320226</v>
      </c>
      <c r="Q54" s="31">
        <v>123.2733990239625</v>
      </c>
      <c r="R54" s="31">
        <v>110.92451962338795</v>
      </c>
      <c r="S54" s="31">
        <v>114.38885881676315</v>
      </c>
      <c r="T54" s="31">
        <v>110.37985082518463</v>
      </c>
      <c r="U54" s="23"/>
      <c r="V54" s="43">
        <v>42644</v>
      </c>
      <c r="W54" s="31">
        <f t="shared" si="0"/>
        <v>-2.5053957273115657E-2</v>
      </c>
      <c r="X54" s="31">
        <f t="shared" si="1"/>
        <v>-22.954789445782353</v>
      </c>
      <c r="Y54" s="31">
        <f t="shared" si="2"/>
        <v>1.4984499060617367</v>
      </c>
      <c r="Z54" s="31">
        <f t="shared" si="3"/>
        <v>-4.2983109667912913</v>
      </c>
      <c r="AA54" s="31">
        <f t="shared" si="4"/>
        <v>-2.2839479344730762</v>
      </c>
      <c r="AB54" s="31">
        <f t="shared" si="5"/>
        <v>2.7337974479824823</v>
      </c>
      <c r="AC54" s="31">
        <f t="shared" si="6"/>
        <v>-0.59548214597370475</v>
      </c>
      <c r="AD54" s="31">
        <f t="shared" si="7"/>
        <v>8.1827232228872901</v>
      </c>
      <c r="AE54" s="31">
        <f t="shared" si="8"/>
        <v>-0.16004043603997786</v>
      </c>
      <c r="AF54" s="31">
        <f t="shared" si="9"/>
        <v>7.8735808411013437</v>
      </c>
      <c r="AG54" s="31">
        <f t="shared" si="10"/>
        <v>3.9816140808096208</v>
      </c>
      <c r="AH54" s="31">
        <f t="shared" si="11"/>
        <v>0.59162383701134047</v>
      </c>
      <c r="AI54" s="31">
        <f t="shared" si="12"/>
        <v>2.4998328397788754</v>
      </c>
      <c r="AJ54" s="31">
        <f t="shared" si="13"/>
        <v>2.0529725344378562</v>
      </c>
      <c r="AK54" s="31">
        <f t="shared" si="14"/>
        <v>0.13052292697759071</v>
      </c>
      <c r="AL54" s="31">
        <f t="shared" si="15"/>
        <v>11.294473566908181</v>
      </c>
      <c r="AM54" s="31">
        <f t="shared" si="16"/>
        <v>2.8747486434360923</v>
      </c>
      <c r="AN54" s="31">
        <f t="shared" si="17"/>
        <v>4.2730075893298647</v>
      </c>
      <c r="AO54" s="31">
        <f t="shared" si="18"/>
        <v>1.8255481095025488</v>
      </c>
      <c r="AP54" s="23"/>
      <c r="AQ54" s="23"/>
      <c r="AR54" s="58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M54" s="58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</row>
    <row r="55" spans="1:84" s="60" customFormat="1" ht="15.75" x14ac:dyDescent="0.25">
      <c r="A55" s="43">
        <v>42675</v>
      </c>
      <c r="B55" s="31">
        <v>107.4241794760747</v>
      </c>
      <c r="C55" s="31">
        <v>134.87663502096143</v>
      </c>
      <c r="D55" s="31">
        <v>113.68238604513573</v>
      </c>
      <c r="E55" s="31">
        <v>122.07715183392089</v>
      </c>
      <c r="F55" s="31">
        <v>124.28384703374287</v>
      </c>
      <c r="G55" s="31">
        <v>117.56543056837582</v>
      </c>
      <c r="H55" s="31">
        <v>119.03608673452753</v>
      </c>
      <c r="I55" s="31">
        <v>118.20607896961553</v>
      </c>
      <c r="J55" s="31">
        <v>114.5930529643437</v>
      </c>
      <c r="K55" s="31">
        <v>131.93907247751474</v>
      </c>
      <c r="L55" s="31">
        <v>115.00200410113521</v>
      </c>
      <c r="M55" s="31">
        <v>113.84807291513965</v>
      </c>
      <c r="N55" s="31">
        <v>115.81166220765719</v>
      </c>
      <c r="O55" s="31">
        <v>111.7060893351161</v>
      </c>
      <c r="P55" s="31">
        <v>87.679213386742845</v>
      </c>
      <c r="Q55" s="31">
        <v>121.77183866227774</v>
      </c>
      <c r="R55" s="31">
        <v>111.77133055301093</v>
      </c>
      <c r="S55" s="31">
        <v>116.69149088201583</v>
      </c>
      <c r="T55" s="31">
        <v>114.9939260010613</v>
      </c>
      <c r="U55" s="23"/>
      <c r="V55" s="43">
        <v>42675</v>
      </c>
      <c r="W55" s="31">
        <f t="shared" si="0"/>
        <v>3.2482183109052869</v>
      </c>
      <c r="X55" s="31">
        <f t="shared" si="1"/>
        <v>-20.018650543384169</v>
      </c>
      <c r="Y55" s="31">
        <f t="shared" si="2"/>
        <v>4.8270964304003741</v>
      </c>
      <c r="Z55" s="31">
        <f t="shared" si="3"/>
        <v>0.94416857273749599</v>
      </c>
      <c r="AA55" s="31">
        <f t="shared" si="4"/>
        <v>-2.1844553460112053</v>
      </c>
      <c r="AB55" s="31">
        <f t="shared" si="5"/>
        <v>5.4770611696110905</v>
      </c>
      <c r="AC55" s="31">
        <f t="shared" si="6"/>
        <v>-0.10558830115014928</v>
      </c>
      <c r="AD55" s="31">
        <f t="shared" si="7"/>
        <v>3.0485322276459357</v>
      </c>
      <c r="AE55" s="31">
        <f t="shared" si="8"/>
        <v>3.1581342041280465</v>
      </c>
      <c r="AF55" s="31">
        <f t="shared" si="9"/>
        <v>9.3043976087662941</v>
      </c>
      <c r="AG55" s="31">
        <f t="shared" si="10"/>
        <v>4.2551804815845458</v>
      </c>
      <c r="AH55" s="31">
        <f t="shared" si="11"/>
        <v>4.5081303852989976</v>
      </c>
      <c r="AI55" s="31">
        <f t="shared" si="12"/>
        <v>-1.0864307072978789</v>
      </c>
      <c r="AJ55" s="31">
        <f t="shared" si="13"/>
        <v>2.9004630764152495</v>
      </c>
      <c r="AK55" s="31">
        <f t="shared" si="14"/>
        <v>0.6036178801965093</v>
      </c>
      <c r="AL55" s="31">
        <f t="shared" si="15"/>
        <v>-1.1777823882845979</v>
      </c>
      <c r="AM55" s="31">
        <f t="shared" si="16"/>
        <v>5.7158077085235988</v>
      </c>
      <c r="AN55" s="31">
        <f t="shared" si="17"/>
        <v>4.7894591152227548</v>
      </c>
      <c r="AO55" s="31">
        <f t="shared" si="18"/>
        <v>3.1747583583851906</v>
      </c>
      <c r="AP55" s="23"/>
      <c r="AQ55" s="23"/>
      <c r="AR55" s="58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</row>
    <row r="56" spans="1:84" s="60" customFormat="1" ht="15.75" x14ac:dyDescent="0.25">
      <c r="A56" s="44">
        <v>42705</v>
      </c>
      <c r="B56" s="33">
        <v>112.82610708743945</v>
      </c>
      <c r="C56" s="33">
        <v>159.52157126615799</v>
      </c>
      <c r="D56" s="33">
        <v>121.84215455536092</v>
      </c>
      <c r="E56" s="33">
        <v>122.34407766485018</v>
      </c>
      <c r="F56" s="33">
        <v>118.72981344819513</v>
      </c>
      <c r="G56" s="33">
        <v>119.62940498775747</v>
      </c>
      <c r="H56" s="33">
        <v>127.36531993328998</v>
      </c>
      <c r="I56" s="33">
        <v>140.90630451889439</v>
      </c>
      <c r="J56" s="33">
        <v>138.07233664177639</v>
      </c>
      <c r="K56" s="33">
        <v>129.08799772604067</v>
      </c>
      <c r="L56" s="33">
        <v>116.61520057014688</v>
      </c>
      <c r="M56" s="33">
        <v>128.26157424051954</v>
      </c>
      <c r="N56" s="33">
        <v>133.13902556056144</v>
      </c>
      <c r="O56" s="33">
        <v>112.64063432742928</v>
      </c>
      <c r="P56" s="33">
        <v>97.642854283114488</v>
      </c>
      <c r="Q56" s="33">
        <v>124.0557160275639</v>
      </c>
      <c r="R56" s="33">
        <v>109.02076535670332</v>
      </c>
      <c r="S56" s="33">
        <v>120.27610324730928</v>
      </c>
      <c r="T56" s="33">
        <v>120.64478183706149</v>
      </c>
      <c r="U56" s="23"/>
      <c r="V56" s="44">
        <v>42705</v>
      </c>
      <c r="W56" s="33">
        <f t="shared" si="0"/>
        <v>2.2071076914856604</v>
      </c>
      <c r="X56" s="33">
        <f t="shared" si="1"/>
        <v>18.61251334956944</v>
      </c>
      <c r="Y56" s="33">
        <f t="shared" si="2"/>
        <v>4.3387968019154215</v>
      </c>
      <c r="Z56" s="33">
        <f t="shared" si="3"/>
        <v>-3.7870499796372741</v>
      </c>
      <c r="AA56" s="33">
        <f t="shared" si="4"/>
        <v>-0.87350050276488389</v>
      </c>
      <c r="AB56" s="33">
        <f t="shared" si="5"/>
        <v>7.6838176145469532</v>
      </c>
      <c r="AC56" s="33">
        <f t="shared" si="6"/>
        <v>3.0990274338804227</v>
      </c>
      <c r="AD56" s="33">
        <f t="shared" si="7"/>
        <v>5.283045565632591</v>
      </c>
      <c r="AE56" s="33">
        <f t="shared" si="8"/>
        <v>5.6272459892561244</v>
      </c>
      <c r="AF56" s="33">
        <f t="shared" si="9"/>
        <v>4.379710864322675</v>
      </c>
      <c r="AG56" s="33">
        <f t="shared" si="10"/>
        <v>4.9479755502069622</v>
      </c>
      <c r="AH56" s="33">
        <f t="shared" si="11"/>
        <v>7.3014954499333555</v>
      </c>
      <c r="AI56" s="33">
        <f t="shared" si="12"/>
        <v>7.3227361109607045</v>
      </c>
      <c r="AJ56" s="33">
        <f t="shared" si="13"/>
        <v>3.6737439214684571</v>
      </c>
      <c r="AK56" s="33">
        <f t="shared" si="14"/>
        <v>0.71920530464608134</v>
      </c>
      <c r="AL56" s="33">
        <f t="shared" si="15"/>
        <v>2.7430186477111391</v>
      </c>
      <c r="AM56" s="33">
        <f t="shared" si="16"/>
        <v>4.0935514774605366</v>
      </c>
      <c r="AN56" s="33">
        <f t="shared" si="17"/>
        <v>6.1813845761091244</v>
      </c>
      <c r="AO56" s="33">
        <f t="shared" si="18"/>
        <v>4.6193957481604002</v>
      </c>
      <c r="AP56" s="23"/>
      <c r="AQ56" s="23"/>
      <c r="AR56" s="58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M56" s="58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</row>
    <row r="57" spans="1:84" s="60" customFormat="1" ht="15.75" x14ac:dyDescent="0.25">
      <c r="A57" s="45">
        <v>42736</v>
      </c>
      <c r="B57" s="35">
        <v>115.27281863177899</v>
      </c>
      <c r="C57" s="35">
        <v>152.24505292627362</v>
      </c>
      <c r="D57" s="35">
        <v>115.82209377205821</v>
      </c>
      <c r="E57" s="35">
        <v>117.27500308153174</v>
      </c>
      <c r="F57" s="35">
        <v>107.11949763665682</v>
      </c>
      <c r="G57" s="35">
        <v>114.56780854876642</v>
      </c>
      <c r="H57" s="35">
        <v>116.73757152780146</v>
      </c>
      <c r="I57" s="35">
        <v>112.50211553907619</v>
      </c>
      <c r="J57" s="35">
        <v>113.51939894025229</v>
      </c>
      <c r="K57" s="35">
        <v>139.37564558811005</v>
      </c>
      <c r="L57" s="35">
        <v>114.60439571565485</v>
      </c>
      <c r="M57" s="35">
        <v>107.69481659233882</v>
      </c>
      <c r="N57" s="35">
        <v>113.34163833169131</v>
      </c>
      <c r="O57" s="35">
        <v>109.3112748772693</v>
      </c>
      <c r="P57" s="35">
        <v>105.99848191836743</v>
      </c>
      <c r="Q57" s="35">
        <v>120.10821686877574</v>
      </c>
      <c r="R57" s="35">
        <v>113.63409640861178</v>
      </c>
      <c r="S57" s="35">
        <v>119.41036469377964</v>
      </c>
      <c r="T57" s="35">
        <v>115.38739605227913</v>
      </c>
      <c r="U57" s="23"/>
      <c r="V57" s="45">
        <v>42736</v>
      </c>
      <c r="W57" s="35">
        <f t="shared" si="0"/>
        <v>3.7727656122190893</v>
      </c>
      <c r="X57" s="35">
        <f t="shared" si="1"/>
        <v>19.323966509342341</v>
      </c>
      <c r="Y57" s="35">
        <f t="shared" si="2"/>
        <v>4.1771586670297438</v>
      </c>
      <c r="Z57" s="35">
        <f t="shared" si="3"/>
        <v>5.1137242078490601</v>
      </c>
      <c r="AA57" s="35">
        <f t="shared" si="4"/>
        <v>6.2323812642657686</v>
      </c>
      <c r="AB57" s="35">
        <f t="shared" si="5"/>
        <v>6.8926238008598659</v>
      </c>
      <c r="AC57" s="35">
        <f t="shared" si="6"/>
        <v>8.7678100405472748</v>
      </c>
      <c r="AD57" s="35">
        <f t="shared" si="7"/>
        <v>2.7917336777700967</v>
      </c>
      <c r="AE57" s="35">
        <f t="shared" si="8"/>
        <v>3.7581217973734766</v>
      </c>
      <c r="AF57" s="35">
        <f t="shared" si="9"/>
        <v>10.58799414942095</v>
      </c>
      <c r="AG57" s="35">
        <f t="shared" si="10"/>
        <v>4.5114454854555675</v>
      </c>
      <c r="AH57" s="35">
        <f t="shared" si="11"/>
        <v>3.7513284631004069</v>
      </c>
      <c r="AI57" s="35">
        <f t="shared" si="12"/>
        <v>0.37196760719429278</v>
      </c>
      <c r="AJ57" s="35">
        <f t="shared" si="13"/>
        <v>2.3968301067848898</v>
      </c>
      <c r="AK57" s="35">
        <f t="shared" si="14"/>
        <v>1.4811252502533847</v>
      </c>
      <c r="AL57" s="35">
        <f t="shared" si="15"/>
        <v>6.0219672979191472</v>
      </c>
      <c r="AM57" s="35">
        <f t="shared" si="16"/>
        <v>8.465769268001182</v>
      </c>
      <c r="AN57" s="35">
        <f t="shared" si="17"/>
        <v>5.3611395224360194</v>
      </c>
      <c r="AO57" s="35">
        <f t="shared" si="18"/>
        <v>5.13614425298816</v>
      </c>
      <c r="AP57" s="23"/>
      <c r="AQ57" s="23"/>
      <c r="AR57" s="58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M57" s="58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</row>
    <row r="58" spans="1:84" s="60" customFormat="1" ht="15.75" x14ac:dyDescent="0.25">
      <c r="A58" s="40">
        <v>42767</v>
      </c>
      <c r="B58" s="27">
        <v>119.24125911141473</v>
      </c>
      <c r="C58" s="27">
        <v>133.47342627547718</v>
      </c>
      <c r="D58" s="27">
        <v>112.94244551341956</v>
      </c>
      <c r="E58" s="27">
        <v>110.38524777428373</v>
      </c>
      <c r="F58" s="27">
        <v>108.43078271974873</v>
      </c>
      <c r="G58" s="27">
        <v>111.24742609032482</v>
      </c>
      <c r="H58" s="27">
        <v>112.90294120479395</v>
      </c>
      <c r="I58" s="27">
        <v>104.82213451562473</v>
      </c>
      <c r="J58" s="27">
        <v>110.25969777556743</v>
      </c>
      <c r="K58" s="27">
        <v>121.09209457211591</v>
      </c>
      <c r="L58" s="27">
        <v>114.10218148958054</v>
      </c>
      <c r="M58" s="27">
        <v>108.95081874353615</v>
      </c>
      <c r="N58" s="27">
        <v>113.58991764524355</v>
      </c>
      <c r="O58" s="27">
        <v>113.68531743856357</v>
      </c>
      <c r="P58" s="27">
        <v>124.57676185498389</v>
      </c>
      <c r="Q58" s="27">
        <v>121.73311161415555</v>
      </c>
      <c r="R58" s="27">
        <v>111.30697563025855</v>
      </c>
      <c r="S58" s="27">
        <v>116.41703176999388</v>
      </c>
      <c r="T58" s="27">
        <v>114.26484341084812</v>
      </c>
      <c r="U58" s="23"/>
      <c r="V58" s="40">
        <v>42767</v>
      </c>
      <c r="W58" s="27">
        <f t="shared" si="0"/>
        <v>5.8127630556088548</v>
      </c>
      <c r="X58" s="27">
        <f t="shared" si="1"/>
        <v>-13.513476832567349</v>
      </c>
      <c r="Y58" s="27">
        <f t="shared" si="2"/>
        <v>3.806515143694682</v>
      </c>
      <c r="Z58" s="27">
        <f t="shared" si="3"/>
        <v>7.5059735923794761</v>
      </c>
      <c r="AA58" s="27">
        <f t="shared" si="4"/>
        <v>4.5396074047294519</v>
      </c>
      <c r="AB58" s="27">
        <f t="shared" si="5"/>
        <v>5.3779204629048678</v>
      </c>
      <c r="AC58" s="27">
        <f t="shared" si="6"/>
        <v>6.8169045448610603</v>
      </c>
      <c r="AD58" s="27">
        <f t="shared" si="7"/>
        <v>3.5383815214897112</v>
      </c>
      <c r="AE58" s="27">
        <f t="shared" si="8"/>
        <v>5.811332328573144</v>
      </c>
      <c r="AF58" s="27">
        <f t="shared" si="9"/>
        <v>6.666347885344706</v>
      </c>
      <c r="AG58" s="27">
        <f t="shared" si="10"/>
        <v>4.0833170803838783</v>
      </c>
      <c r="AH58" s="27">
        <f t="shared" si="11"/>
        <v>7.3420228589334613</v>
      </c>
      <c r="AI58" s="27">
        <f t="shared" si="12"/>
        <v>2.5110292436342831</v>
      </c>
      <c r="AJ58" s="27">
        <f t="shared" si="13"/>
        <v>3.7707297367297627</v>
      </c>
      <c r="AK58" s="27">
        <f t="shared" si="14"/>
        <v>1.4317595738668132</v>
      </c>
      <c r="AL58" s="27">
        <f t="shared" si="15"/>
        <v>1.7397255315869273</v>
      </c>
      <c r="AM58" s="27">
        <f t="shared" si="16"/>
        <v>6.3868159466400556</v>
      </c>
      <c r="AN58" s="27">
        <f t="shared" si="17"/>
        <v>3.2788715876151997</v>
      </c>
      <c r="AO58" s="27">
        <f t="shared" si="18"/>
        <v>4.3993342230296975</v>
      </c>
      <c r="AP58" s="23"/>
      <c r="AQ58" s="23"/>
      <c r="AR58" s="58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M58" s="58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</row>
    <row r="59" spans="1:84" s="60" customFormat="1" ht="15.75" x14ac:dyDescent="0.25">
      <c r="A59" s="40">
        <v>42795</v>
      </c>
      <c r="B59" s="27">
        <v>125.20405610588386</v>
      </c>
      <c r="C59" s="27">
        <v>144.12864967898284</v>
      </c>
      <c r="D59" s="27">
        <v>119.74142034323442</v>
      </c>
      <c r="E59" s="27">
        <v>116.32155568868927</v>
      </c>
      <c r="F59" s="27">
        <v>103.96911197189013</v>
      </c>
      <c r="G59" s="27">
        <v>112.64221389351877</v>
      </c>
      <c r="H59" s="27">
        <v>116.4148299591448</v>
      </c>
      <c r="I59" s="27">
        <v>115.92927203858349</v>
      </c>
      <c r="J59" s="27">
        <v>116.8945672809095</v>
      </c>
      <c r="K59" s="27">
        <v>124.24430919961407</v>
      </c>
      <c r="L59" s="27">
        <v>115.385301275686</v>
      </c>
      <c r="M59" s="27">
        <v>114.60257086278358</v>
      </c>
      <c r="N59" s="27">
        <v>120.24035816222936</v>
      </c>
      <c r="O59" s="27">
        <v>114.19326362188771</v>
      </c>
      <c r="P59" s="27">
        <v>125.63411088635888</v>
      </c>
      <c r="Q59" s="27">
        <v>126.526994427742</v>
      </c>
      <c r="R59" s="27">
        <v>121.57942767967072</v>
      </c>
      <c r="S59" s="27">
        <v>117.85099778823914</v>
      </c>
      <c r="T59" s="27">
        <v>118.05988146001314</v>
      </c>
      <c r="U59" s="23"/>
      <c r="V59" s="40">
        <v>42795</v>
      </c>
      <c r="W59" s="27">
        <f t="shared" si="0"/>
        <v>4.1943272600721997</v>
      </c>
      <c r="X59" s="27">
        <f t="shared" si="1"/>
        <v>-7.391954295187702</v>
      </c>
      <c r="Y59" s="27">
        <f t="shared" si="2"/>
        <v>7.1675331257267771</v>
      </c>
      <c r="Z59" s="27">
        <f t="shared" si="3"/>
        <v>6.8402365026331182</v>
      </c>
      <c r="AA59" s="27">
        <f t="shared" si="4"/>
        <v>3.5002280273897668</v>
      </c>
      <c r="AB59" s="27">
        <f t="shared" si="5"/>
        <v>3.7285671740661286</v>
      </c>
      <c r="AC59" s="27">
        <f t="shared" si="6"/>
        <v>7.7042848134101689</v>
      </c>
      <c r="AD59" s="27">
        <f t="shared" si="7"/>
        <v>1.0020345674650173</v>
      </c>
      <c r="AE59" s="27">
        <f t="shared" si="8"/>
        <v>10.449097884078554</v>
      </c>
      <c r="AF59" s="27">
        <f t="shared" si="9"/>
        <v>-0.58884259631714997</v>
      </c>
      <c r="AG59" s="27">
        <f t="shared" si="10"/>
        <v>3.9746669660988658</v>
      </c>
      <c r="AH59" s="27">
        <f t="shared" si="11"/>
        <v>9.9848888209173055</v>
      </c>
      <c r="AI59" s="27">
        <f t="shared" si="12"/>
        <v>4.1439751381850698</v>
      </c>
      <c r="AJ59" s="27">
        <f t="shared" si="13"/>
        <v>2.9588418848817355</v>
      </c>
      <c r="AK59" s="27">
        <f t="shared" si="14"/>
        <v>2.272348093432413</v>
      </c>
      <c r="AL59" s="27">
        <f t="shared" si="15"/>
        <v>4.6937208904852241</v>
      </c>
      <c r="AM59" s="27">
        <f t="shared" si="16"/>
        <v>8.748022346766632</v>
      </c>
      <c r="AN59" s="27">
        <f t="shared" si="17"/>
        <v>2.6553761560903126</v>
      </c>
      <c r="AO59" s="27">
        <f t="shared" si="18"/>
        <v>4.5189032819884716</v>
      </c>
      <c r="AP59" s="23"/>
      <c r="AQ59" s="23"/>
      <c r="AR59" s="58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M59" s="58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</row>
    <row r="60" spans="1:84" s="60" customFormat="1" ht="15.75" x14ac:dyDescent="0.25">
      <c r="A60" s="40">
        <v>42826</v>
      </c>
      <c r="B60" s="27">
        <v>112.56159511712916</v>
      </c>
      <c r="C60" s="27">
        <v>116.93413896155134</v>
      </c>
      <c r="D60" s="27">
        <v>114.62797969444058</v>
      </c>
      <c r="E60" s="27">
        <v>110.40695684142067</v>
      </c>
      <c r="F60" s="27">
        <v>106.29399302477928</v>
      </c>
      <c r="G60" s="27">
        <v>112.63080027037432</v>
      </c>
      <c r="H60" s="27">
        <v>116.43628875339986</v>
      </c>
      <c r="I60" s="27">
        <v>125.02826505705822</v>
      </c>
      <c r="J60" s="27">
        <v>111.12449246721987</v>
      </c>
      <c r="K60" s="27">
        <v>125.7792897584158</v>
      </c>
      <c r="L60" s="27">
        <v>115.74981855397139</v>
      </c>
      <c r="M60" s="27">
        <v>117.15213958931756</v>
      </c>
      <c r="N60" s="27">
        <v>114.72903570536053</v>
      </c>
      <c r="O60" s="27">
        <v>113.34344872558218</v>
      </c>
      <c r="P60" s="27">
        <v>110.00431377229683</v>
      </c>
      <c r="Q60" s="27">
        <v>120.23870791144769</v>
      </c>
      <c r="R60" s="27">
        <v>116.38303726415175</v>
      </c>
      <c r="S60" s="27">
        <v>118.10892586398211</v>
      </c>
      <c r="T60" s="27">
        <v>114.66639244787817</v>
      </c>
      <c r="U60" s="23"/>
      <c r="V60" s="40">
        <v>42826</v>
      </c>
      <c r="W60" s="27">
        <f t="shared" si="0"/>
        <v>1.0794688154740868</v>
      </c>
      <c r="X60" s="27">
        <f t="shared" si="1"/>
        <v>-8.6375085887323735</v>
      </c>
      <c r="Y60" s="27">
        <f t="shared" si="2"/>
        <v>0.42931154307008512</v>
      </c>
      <c r="Z60" s="27">
        <f t="shared" si="3"/>
        <v>-2.7008366839843347</v>
      </c>
      <c r="AA60" s="27">
        <f t="shared" si="4"/>
        <v>2.2289260358363805</v>
      </c>
      <c r="AB60" s="27">
        <f t="shared" si="5"/>
        <v>1.373356010553124</v>
      </c>
      <c r="AC60" s="27">
        <f t="shared" si="6"/>
        <v>3.5652502867169886</v>
      </c>
      <c r="AD60" s="27">
        <f t="shared" si="7"/>
        <v>14.030382396079659</v>
      </c>
      <c r="AE60" s="27">
        <f t="shared" si="8"/>
        <v>2.0586626606403371</v>
      </c>
      <c r="AF60" s="27">
        <f t="shared" si="9"/>
        <v>7.4794944795987988</v>
      </c>
      <c r="AG60" s="27">
        <f t="shared" si="10"/>
        <v>3.5556189623201533</v>
      </c>
      <c r="AH60" s="27">
        <f t="shared" si="11"/>
        <v>4.8614003432769977</v>
      </c>
      <c r="AI60" s="27">
        <f t="shared" si="12"/>
        <v>-0.52988208253552216</v>
      </c>
      <c r="AJ60" s="27">
        <f t="shared" si="13"/>
        <v>4.0768277291211064</v>
      </c>
      <c r="AK60" s="27">
        <f t="shared" si="14"/>
        <v>1.9128345924418255</v>
      </c>
      <c r="AL60" s="27">
        <f t="shared" si="15"/>
        <v>-0.96751516853301212</v>
      </c>
      <c r="AM60" s="27">
        <f t="shared" si="16"/>
        <v>2.3625012138534913</v>
      </c>
      <c r="AN60" s="27">
        <f t="shared" si="17"/>
        <v>2.5506530137533048</v>
      </c>
      <c r="AO60" s="27">
        <f t="shared" si="18"/>
        <v>2.0834307934401721</v>
      </c>
      <c r="AP60" s="23"/>
      <c r="AQ60" s="23"/>
      <c r="AR60" s="58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M60" s="58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</row>
    <row r="61" spans="1:84" s="60" customFormat="1" ht="15.75" x14ac:dyDescent="0.25">
      <c r="A61" s="40">
        <v>42856</v>
      </c>
      <c r="B61" s="27">
        <v>107.4498273243246</v>
      </c>
      <c r="C61" s="27">
        <v>178.32227672646167</v>
      </c>
      <c r="D61" s="27">
        <v>112.99240411957285</v>
      </c>
      <c r="E61" s="27">
        <v>107.92547566484734</v>
      </c>
      <c r="F61" s="27">
        <v>111.50763336254637</v>
      </c>
      <c r="G61" s="27">
        <v>110.70194781439289</v>
      </c>
      <c r="H61" s="27">
        <v>114.35497281599655</v>
      </c>
      <c r="I61" s="27">
        <v>119.16187272811722</v>
      </c>
      <c r="J61" s="27">
        <v>114.54857560194164</v>
      </c>
      <c r="K61" s="27">
        <v>123.42992368959341</v>
      </c>
      <c r="L61" s="27">
        <v>115.88812750285908</v>
      </c>
      <c r="M61" s="27">
        <v>110.87312958972268</v>
      </c>
      <c r="N61" s="27">
        <v>111.61644423472011</v>
      </c>
      <c r="O61" s="27">
        <v>112.80559021174679</v>
      </c>
      <c r="P61" s="27">
        <v>102.78913436996163</v>
      </c>
      <c r="Q61" s="27">
        <v>132.48452244538831</v>
      </c>
      <c r="R61" s="27">
        <v>118.41033561148825</v>
      </c>
      <c r="S61" s="27">
        <v>116.2537245069762</v>
      </c>
      <c r="T61" s="27">
        <v>113.71935281058799</v>
      </c>
      <c r="U61" s="23"/>
      <c r="V61" s="40">
        <v>42856</v>
      </c>
      <c r="W61" s="27">
        <f t="shared" si="0"/>
        <v>2.5444010485900606</v>
      </c>
      <c r="X61" s="27">
        <f t="shared" si="1"/>
        <v>43.906004005861973</v>
      </c>
      <c r="Y61" s="27">
        <f t="shared" si="2"/>
        <v>-1.0241431792219515</v>
      </c>
      <c r="Z61" s="27">
        <f t="shared" si="3"/>
        <v>-0.88705404746275462</v>
      </c>
      <c r="AA61" s="27">
        <f t="shared" si="4"/>
        <v>2.4984425335216258</v>
      </c>
      <c r="AB61" s="27">
        <f t="shared" si="5"/>
        <v>0.68068245259109972</v>
      </c>
      <c r="AC61" s="27">
        <f t="shared" si="6"/>
        <v>0.52314770392686682</v>
      </c>
      <c r="AD61" s="27">
        <f t="shared" si="7"/>
        <v>2.4740923837264432</v>
      </c>
      <c r="AE61" s="27">
        <f t="shared" si="8"/>
        <v>2.1616268961103628</v>
      </c>
      <c r="AF61" s="27">
        <f t="shared" si="9"/>
        <v>5.7729019014738299</v>
      </c>
      <c r="AG61" s="27">
        <f t="shared" si="10"/>
        <v>3.3727371173735321</v>
      </c>
      <c r="AH61" s="27">
        <f t="shared" si="11"/>
        <v>4.9697619663888588</v>
      </c>
      <c r="AI61" s="27">
        <f t="shared" si="12"/>
        <v>0.94357222696930876</v>
      </c>
      <c r="AJ61" s="27">
        <f t="shared" si="13"/>
        <v>2.9822650500341013</v>
      </c>
      <c r="AK61" s="27">
        <f t="shared" si="14"/>
        <v>1.9110049934063227</v>
      </c>
      <c r="AL61" s="27">
        <f t="shared" si="15"/>
        <v>11.339777513348054</v>
      </c>
      <c r="AM61" s="27">
        <f t="shared" si="16"/>
        <v>3.9114626707934264</v>
      </c>
      <c r="AN61" s="27">
        <f t="shared" si="17"/>
        <v>2.3300613324763901</v>
      </c>
      <c r="AO61" s="27">
        <f t="shared" si="18"/>
        <v>2.304120985329746</v>
      </c>
      <c r="AP61" s="23"/>
      <c r="AQ61" s="23"/>
      <c r="AR61" s="58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M61" s="58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</row>
    <row r="62" spans="1:84" s="60" customFormat="1" ht="15.75" x14ac:dyDescent="0.25">
      <c r="A62" s="40">
        <v>42887</v>
      </c>
      <c r="B62" s="27">
        <v>103.40839854686392</v>
      </c>
      <c r="C62" s="27">
        <v>82.630679694707865</v>
      </c>
      <c r="D62" s="27">
        <v>110.21342317360204</v>
      </c>
      <c r="E62" s="27">
        <v>117.16958144359907</v>
      </c>
      <c r="F62" s="27">
        <v>107.85411096689698</v>
      </c>
      <c r="G62" s="27">
        <v>109.87737381920118</v>
      </c>
      <c r="H62" s="27">
        <v>112.12865394942654</v>
      </c>
      <c r="I62" s="27">
        <v>120.39296321731516</v>
      </c>
      <c r="J62" s="27">
        <v>115.05981516011066</v>
      </c>
      <c r="K62" s="27">
        <v>123.42192721839302</v>
      </c>
      <c r="L62" s="27">
        <v>116.02809849752812</v>
      </c>
      <c r="M62" s="27">
        <v>106.10156954178747</v>
      </c>
      <c r="N62" s="27">
        <v>108.05125188787412</v>
      </c>
      <c r="O62" s="27">
        <v>112.97763749144931</v>
      </c>
      <c r="P62" s="27">
        <v>102.83469421049035</v>
      </c>
      <c r="Q62" s="27">
        <v>126.00801459699487</v>
      </c>
      <c r="R62" s="27">
        <v>116.46025944667417</v>
      </c>
      <c r="S62" s="27">
        <v>116.19017083635477</v>
      </c>
      <c r="T62" s="27">
        <v>111.56023936472364</v>
      </c>
      <c r="U62" s="23"/>
      <c r="V62" s="40">
        <v>42887</v>
      </c>
      <c r="W62" s="27">
        <f t="shared" si="0"/>
        <v>3.9579252246265497</v>
      </c>
      <c r="X62" s="27">
        <f t="shared" si="1"/>
        <v>-48.833591369442388</v>
      </c>
      <c r="Y62" s="27">
        <f t="shared" si="2"/>
        <v>4.7154798087121463</v>
      </c>
      <c r="Z62" s="27">
        <f t="shared" si="3"/>
        <v>13.638691338562367</v>
      </c>
      <c r="AA62" s="27">
        <f t="shared" si="4"/>
        <v>3.9679335663982869</v>
      </c>
      <c r="AB62" s="27">
        <f t="shared" si="5"/>
        <v>1.826621114985187</v>
      </c>
      <c r="AC62" s="27">
        <f t="shared" si="6"/>
        <v>2.740223877359881</v>
      </c>
      <c r="AD62" s="27">
        <f t="shared" si="7"/>
        <v>7.7470986561679211</v>
      </c>
      <c r="AE62" s="27">
        <f t="shared" si="8"/>
        <v>4.4274493684993956</v>
      </c>
      <c r="AF62" s="27">
        <f t="shared" si="9"/>
        <v>-0.4884985970197846</v>
      </c>
      <c r="AG62" s="27">
        <f t="shared" si="10"/>
        <v>3.6245253574943064</v>
      </c>
      <c r="AH62" s="27">
        <f t="shared" si="11"/>
        <v>5.3628853993139529</v>
      </c>
      <c r="AI62" s="27">
        <f t="shared" si="12"/>
        <v>2.7308810688784604</v>
      </c>
      <c r="AJ62" s="27">
        <f t="shared" si="13"/>
        <v>2.9696723529461195</v>
      </c>
      <c r="AK62" s="27">
        <f t="shared" si="14"/>
        <v>1.6535399568843303</v>
      </c>
      <c r="AL62" s="27">
        <f t="shared" si="15"/>
        <v>2.4337815987595093</v>
      </c>
      <c r="AM62" s="27">
        <f t="shared" si="16"/>
        <v>2.2235295467678355</v>
      </c>
      <c r="AN62" s="27">
        <f t="shared" si="17"/>
        <v>4.8391272510819334</v>
      </c>
      <c r="AO62" s="27">
        <f t="shared" si="18"/>
        <v>2.9293265148864265</v>
      </c>
      <c r="AP62" s="23"/>
      <c r="AQ62" s="23"/>
      <c r="AR62" s="58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M62" s="58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</row>
    <row r="63" spans="1:84" s="60" customFormat="1" ht="15.75" x14ac:dyDescent="0.25">
      <c r="A63" s="40">
        <v>42917</v>
      </c>
      <c r="B63" s="27">
        <v>103.43310203130498</v>
      </c>
      <c r="C63" s="27">
        <v>60.868171700393738</v>
      </c>
      <c r="D63" s="27">
        <v>113.34595526033476</v>
      </c>
      <c r="E63" s="27">
        <v>118.42586897215989</v>
      </c>
      <c r="F63" s="27">
        <v>115.82512710185443</v>
      </c>
      <c r="G63" s="27">
        <v>111.63022032035238</v>
      </c>
      <c r="H63" s="27">
        <v>111.57910075990176</v>
      </c>
      <c r="I63" s="27">
        <v>131.42071410201552</v>
      </c>
      <c r="J63" s="27">
        <v>117.31650484940798</v>
      </c>
      <c r="K63" s="27">
        <v>125.50182038854778</v>
      </c>
      <c r="L63" s="27">
        <v>116.77211632798415</v>
      </c>
      <c r="M63" s="27">
        <v>110.14454867368011</v>
      </c>
      <c r="N63" s="27">
        <v>107.10869143369791</v>
      </c>
      <c r="O63" s="27">
        <v>113.35265715301816</v>
      </c>
      <c r="P63" s="27">
        <v>111.92111598184151</v>
      </c>
      <c r="Q63" s="27">
        <v>128.68524274557197</v>
      </c>
      <c r="R63" s="27">
        <v>115.88630068229376</v>
      </c>
      <c r="S63" s="27">
        <v>117.4099932904637</v>
      </c>
      <c r="T63" s="27">
        <v>113.76178522047506</v>
      </c>
      <c r="U63" s="23"/>
      <c r="V63" s="40">
        <v>42917</v>
      </c>
      <c r="W63" s="27">
        <f t="shared" si="0"/>
        <v>4.4185047056099194</v>
      </c>
      <c r="X63" s="27">
        <f t="shared" si="1"/>
        <v>-51.329315714312415</v>
      </c>
      <c r="Y63" s="27">
        <f t="shared" si="2"/>
        <v>4.4726103723974546</v>
      </c>
      <c r="Z63" s="27">
        <f t="shared" si="3"/>
        <v>12.143527610051379</v>
      </c>
      <c r="AA63" s="27">
        <f t="shared" si="4"/>
        <v>8.8669464078659814</v>
      </c>
      <c r="AB63" s="27">
        <f t="shared" si="5"/>
        <v>3.4812318703449279</v>
      </c>
      <c r="AC63" s="27">
        <f t="shared" si="6"/>
        <v>3.1516864208552846</v>
      </c>
      <c r="AD63" s="27">
        <f t="shared" si="7"/>
        <v>4.4786549271748015</v>
      </c>
      <c r="AE63" s="27">
        <f t="shared" si="8"/>
        <v>8.0836722083895722</v>
      </c>
      <c r="AF63" s="27">
        <f t="shared" si="9"/>
        <v>7.4007478727823468</v>
      </c>
      <c r="AG63" s="27">
        <f t="shared" si="10"/>
        <v>3.9880478512059483</v>
      </c>
      <c r="AH63" s="27">
        <f t="shared" si="11"/>
        <v>4.9681941537894403</v>
      </c>
      <c r="AI63" s="27">
        <f t="shared" si="12"/>
        <v>2.677444600149542</v>
      </c>
      <c r="AJ63" s="27">
        <f t="shared" si="13"/>
        <v>3.4236434811618608</v>
      </c>
      <c r="AK63" s="27">
        <f t="shared" si="14"/>
        <v>1.4249088834694845</v>
      </c>
      <c r="AL63" s="27">
        <f t="shared" si="15"/>
        <v>-1.8311942693653265</v>
      </c>
      <c r="AM63" s="27">
        <f t="shared" si="16"/>
        <v>3.8128682908670015</v>
      </c>
      <c r="AN63" s="27">
        <f t="shared" si="17"/>
        <v>6.5639322935142843</v>
      </c>
      <c r="AO63" s="27">
        <f t="shared" si="18"/>
        <v>4.050549404725885</v>
      </c>
      <c r="AP63" s="23"/>
      <c r="AQ63" s="23"/>
      <c r="AR63" s="58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M63" s="58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</row>
    <row r="64" spans="1:84" s="60" customFormat="1" ht="15.75" x14ac:dyDescent="0.25">
      <c r="A64" s="40">
        <v>42948</v>
      </c>
      <c r="B64" s="27">
        <v>106.78794503535296</v>
      </c>
      <c r="C64" s="27">
        <v>65.065550030555826</v>
      </c>
      <c r="D64" s="27">
        <v>109.50353979797616</v>
      </c>
      <c r="E64" s="27">
        <v>118.82944522603128</v>
      </c>
      <c r="F64" s="27">
        <v>121.78343009598501</v>
      </c>
      <c r="G64" s="27">
        <v>113.94714922378053</v>
      </c>
      <c r="H64" s="27">
        <v>113.40112084896015</v>
      </c>
      <c r="I64" s="27">
        <v>120.00674120659897</v>
      </c>
      <c r="J64" s="27">
        <v>115.48923306002197</v>
      </c>
      <c r="K64" s="27">
        <v>122.46463346807496</v>
      </c>
      <c r="L64" s="27">
        <v>117.17500311817757</v>
      </c>
      <c r="M64" s="27">
        <v>107.8651348817494</v>
      </c>
      <c r="N64" s="27">
        <v>106.2289852794641</v>
      </c>
      <c r="O64" s="27">
        <v>113.59264179828148</v>
      </c>
      <c r="P64" s="27">
        <v>112.5509228309248</v>
      </c>
      <c r="Q64" s="27">
        <v>130.63067244271954</v>
      </c>
      <c r="R64" s="27">
        <v>115.4669648485385</v>
      </c>
      <c r="S64" s="27">
        <v>117.21013446414898</v>
      </c>
      <c r="T64" s="27">
        <v>113.89292895134832</v>
      </c>
      <c r="U64" s="23"/>
      <c r="V64" s="40">
        <v>42948</v>
      </c>
      <c r="W64" s="27">
        <f t="shared" si="0"/>
        <v>2.2847139010028883</v>
      </c>
      <c r="X64" s="27">
        <f t="shared" si="1"/>
        <v>-57.28428674102787</v>
      </c>
      <c r="Y64" s="27">
        <f t="shared" si="2"/>
        <v>3.0973721992053385</v>
      </c>
      <c r="Z64" s="27">
        <f t="shared" si="3"/>
        <v>8.8502296981880733</v>
      </c>
      <c r="AA64" s="27">
        <f t="shared" si="4"/>
        <v>10.120968405406771</v>
      </c>
      <c r="AB64" s="27">
        <f t="shared" si="5"/>
        <v>3.6372348010695248</v>
      </c>
      <c r="AC64" s="27">
        <f t="shared" si="6"/>
        <v>2.0761388225820667</v>
      </c>
      <c r="AD64" s="27">
        <f t="shared" si="7"/>
        <v>5.7430357162394898</v>
      </c>
      <c r="AE64" s="27">
        <f t="shared" si="8"/>
        <v>5.2622657020940267</v>
      </c>
      <c r="AF64" s="27">
        <f t="shared" si="9"/>
        <v>6.6701390149879387</v>
      </c>
      <c r="AG64" s="27">
        <f t="shared" si="10"/>
        <v>3.961259614935301</v>
      </c>
      <c r="AH64" s="27">
        <f t="shared" si="11"/>
        <v>3.6808711234103129</v>
      </c>
      <c r="AI64" s="27">
        <f t="shared" si="12"/>
        <v>2.7192670708650724</v>
      </c>
      <c r="AJ64" s="27">
        <f t="shared" si="13"/>
        <v>3.7503065322221971</v>
      </c>
      <c r="AK64" s="27">
        <f t="shared" si="14"/>
        <v>1.4516675565402721</v>
      </c>
      <c r="AL64" s="27">
        <f t="shared" si="15"/>
        <v>1.0825896446544618</v>
      </c>
      <c r="AM64" s="27">
        <f t="shared" si="16"/>
        <v>0.52626231943536084</v>
      </c>
      <c r="AN64" s="27">
        <f t="shared" si="17"/>
        <v>4.4004663113511384</v>
      </c>
      <c r="AO64" s="27">
        <f t="shared" si="18"/>
        <v>3.1685176495412435</v>
      </c>
      <c r="AP64" s="23"/>
      <c r="AQ64" s="23"/>
      <c r="AR64" s="58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M64" s="58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</row>
    <row r="65" spans="1:84" s="60" customFormat="1" ht="15.75" x14ac:dyDescent="0.25">
      <c r="A65" s="40">
        <v>42979</v>
      </c>
      <c r="B65" s="27">
        <v>103.95781447469318</v>
      </c>
      <c r="C65" s="27">
        <v>63.034225161533286</v>
      </c>
      <c r="D65" s="27">
        <v>106.35869163224723</v>
      </c>
      <c r="E65" s="27">
        <v>116.89331210820559</v>
      </c>
      <c r="F65" s="27">
        <v>114.86208997854754</v>
      </c>
      <c r="G65" s="27">
        <v>114.81936638776978</v>
      </c>
      <c r="H65" s="27">
        <v>112.3385203864168</v>
      </c>
      <c r="I65" s="27">
        <v>115.36188114928208</v>
      </c>
      <c r="J65" s="27">
        <v>111.75099729492474</v>
      </c>
      <c r="K65" s="27">
        <v>126.90003205654368</v>
      </c>
      <c r="L65" s="27">
        <v>117.23179275089409</v>
      </c>
      <c r="M65" s="27">
        <v>103.35685762706017</v>
      </c>
      <c r="N65" s="27">
        <v>109.3500687379566</v>
      </c>
      <c r="O65" s="27">
        <v>113.6821570331924</v>
      </c>
      <c r="P65" s="27">
        <v>104.69905751058626</v>
      </c>
      <c r="Q65" s="27">
        <v>125.86170194785971</v>
      </c>
      <c r="R65" s="27">
        <v>111.11028155075763</v>
      </c>
      <c r="S65" s="27">
        <v>116.64856472528137</v>
      </c>
      <c r="T65" s="27">
        <v>112.03315770555795</v>
      </c>
      <c r="U65" s="23"/>
      <c r="V65" s="40">
        <v>42979</v>
      </c>
      <c r="W65" s="27">
        <f t="shared" si="0"/>
        <v>3.7138428226243292</v>
      </c>
      <c r="X65" s="27">
        <f t="shared" si="1"/>
        <v>-50.370365319901268</v>
      </c>
      <c r="Y65" s="27">
        <f t="shared" si="2"/>
        <v>3.123222114527934</v>
      </c>
      <c r="Z65" s="27">
        <f t="shared" si="3"/>
        <v>0.48761765105011534</v>
      </c>
      <c r="AA65" s="27">
        <f t="shared" si="4"/>
        <v>7.534453444061711</v>
      </c>
      <c r="AB65" s="27">
        <f t="shared" si="5"/>
        <v>3.0577533519438447</v>
      </c>
      <c r="AC65" s="27">
        <f t="shared" si="6"/>
        <v>-0.26091748053784158</v>
      </c>
      <c r="AD65" s="27">
        <f t="shared" si="7"/>
        <v>2.7010996902357363</v>
      </c>
      <c r="AE65" s="27">
        <f t="shared" si="8"/>
        <v>-1.428624231381761</v>
      </c>
      <c r="AF65" s="27">
        <f t="shared" si="9"/>
        <v>-3.420363742670645</v>
      </c>
      <c r="AG65" s="27">
        <f t="shared" si="10"/>
        <v>3.7749712713655441</v>
      </c>
      <c r="AH65" s="27">
        <f t="shared" si="11"/>
        <v>2.774887229016116</v>
      </c>
      <c r="AI65" s="27">
        <f t="shared" si="12"/>
        <v>3.0065385662531696</v>
      </c>
      <c r="AJ65" s="27">
        <f t="shared" si="13"/>
        <v>2.9376876551987294</v>
      </c>
      <c r="AK65" s="27">
        <f t="shared" si="14"/>
        <v>0.54939405109659845</v>
      </c>
      <c r="AL65" s="27">
        <f t="shared" si="15"/>
        <v>2.9095279406851802</v>
      </c>
      <c r="AM65" s="27">
        <f t="shared" si="16"/>
        <v>1.6070936581605224</v>
      </c>
      <c r="AN65" s="27">
        <f t="shared" si="17"/>
        <v>2.0339171570536507</v>
      </c>
      <c r="AO65" s="27">
        <f t="shared" si="18"/>
        <v>2.0533965380666217</v>
      </c>
      <c r="AP65" s="23"/>
      <c r="AQ65" s="23"/>
      <c r="AR65" s="58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M65" s="58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84" s="60" customFormat="1" ht="15.75" x14ac:dyDescent="0.25">
      <c r="A66" s="40">
        <v>43009</v>
      </c>
      <c r="B66" s="27">
        <v>101.89841903063923</v>
      </c>
      <c r="C66" s="27">
        <v>61.805798670345212</v>
      </c>
      <c r="D66" s="27">
        <v>108.91293086263119</v>
      </c>
      <c r="E66" s="27">
        <v>123.4508667054918</v>
      </c>
      <c r="F66" s="27">
        <v>114.67607826532621</v>
      </c>
      <c r="G66" s="27">
        <v>116.93299024225009</v>
      </c>
      <c r="H66" s="27">
        <v>115.68184671315294</v>
      </c>
      <c r="I66" s="27">
        <v>125.0295705823501</v>
      </c>
      <c r="J66" s="27">
        <v>120.08499616868937</v>
      </c>
      <c r="K66" s="27">
        <v>126.92685177086291</v>
      </c>
      <c r="L66" s="27">
        <v>118.60607739704704</v>
      </c>
      <c r="M66" s="27">
        <v>113.92076477286788</v>
      </c>
      <c r="N66" s="27">
        <v>115.71102421144971</v>
      </c>
      <c r="O66" s="27">
        <v>114.18381090588602</v>
      </c>
      <c r="P66" s="27">
        <v>89.757143816389089</v>
      </c>
      <c r="Q66" s="27">
        <v>128.87973262374399</v>
      </c>
      <c r="R66" s="27">
        <v>115.018962602616</v>
      </c>
      <c r="S66" s="27">
        <v>118.9197855868493</v>
      </c>
      <c r="T66" s="27">
        <v>113.70424892374382</v>
      </c>
      <c r="U66" s="23"/>
      <c r="V66" s="40">
        <v>43009</v>
      </c>
      <c r="W66" s="27">
        <f t="shared" si="0"/>
        <v>4.3266984308469603</v>
      </c>
      <c r="X66" s="27">
        <f t="shared" si="1"/>
        <v>-47.680940496738557</v>
      </c>
      <c r="Y66" s="27">
        <f t="shared" si="2"/>
        <v>2.5986664589877648</v>
      </c>
      <c r="Z66" s="27">
        <f t="shared" si="3"/>
        <v>11.578064381214247</v>
      </c>
      <c r="AA66" s="27">
        <f t="shared" si="4"/>
        <v>-2.4258293432469458</v>
      </c>
      <c r="AB66" s="27">
        <f t="shared" si="5"/>
        <v>3.307023309672033</v>
      </c>
      <c r="AC66" s="27">
        <f t="shared" si="6"/>
        <v>1.013718806179071</v>
      </c>
      <c r="AD66" s="27">
        <f t="shared" si="7"/>
        <v>0.28128102685127487</v>
      </c>
      <c r="AE66" s="27">
        <f t="shared" si="8"/>
        <v>10.045608881044245</v>
      </c>
      <c r="AF66" s="27">
        <f t="shared" si="9"/>
        <v>5.2350730072160871</v>
      </c>
      <c r="AG66" s="27">
        <f t="shared" si="10"/>
        <v>3.8611989022059134</v>
      </c>
      <c r="AH66" s="27">
        <f t="shared" si="11"/>
        <v>5.0625405952554132</v>
      </c>
      <c r="AI66" s="27">
        <f t="shared" si="12"/>
        <v>3.4169717766924492</v>
      </c>
      <c r="AJ66" s="27">
        <f t="shared" si="13"/>
        <v>3.0422536721678455</v>
      </c>
      <c r="AK66" s="27">
        <f t="shared" si="14"/>
        <v>-0.45472854915371386</v>
      </c>
      <c r="AL66" s="27">
        <f t="shared" si="15"/>
        <v>4.5478859544480628</v>
      </c>
      <c r="AM66" s="27">
        <f t="shared" si="16"/>
        <v>3.6911973954266699</v>
      </c>
      <c r="AN66" s="27">
        <f t="shared" si="17"/>
        <v>3.9609860758766331</v>
      </c>
      <c r="AO66" s="27">
        <f t="shared" si="18"/>
        <v>3.0117798436095455</v>
      </c>
      <c r="AP66" s="23"/>
      <c r="AQ66" s="23"/>
      <c r="AR66" s="58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M66" s="58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</row>
    <row r="67" spans="1:84" s="60" customFormat="1" ht="15.75" x14ac:dyDescent="0.25">
      <c r="A67" s="40">
        <v>43040</v>
      </c>
      <c r="B67" s="27">
        <v>109.68423339359013</v>
      </c>
      <c r="C67" s="27">
        <v>58.976060711255442</v>
      </c>
      <c r="D67" s="27">
        <v>118.72173265630809</v>
      </c>
      <c r="E67" s="27">
        <v>124.86623421087572</v>
      </c>
      <c r="F67" s="27">
        <v>118.71822899461061</v>
      </c>
      <c r="G67" s="27">
        <v>120.59840224964353</v>
      </c>
      <c r="H67" s="27">
        <v>118.64626415006146</v>
      </c>
      <c r="I67" s="27">
        <v>122.30644572347964</v>
      </c>
      <c r="J67" s="27">
        <v>115.40495774325962</v>
      </c>
      <c r="K67" s="27">
        <v>128.69205938445054</v>
      </c>
      <c r="L67" s="27">
        <v>119.20456540806782</v>
      </c>
      <c r="M67" s="27">
        <v>117.56050125231248</v>
      </c>
      <c r="N67" s="27">
        <v>124.24712187286994</v>
      </c>
      <c r="O67" s="27">
        <v>114.77076801186351</v>
      </c>
      <c r="P67" s="27">
        <v>87.016790111261159</v>
      </c>
      <c r="Q67" s="27">
        <v>125.28127516234628</v>
      </c>
      <c r="R67" s="27">
        <v>110.55716646324012</v>
      </c>
      <c r="S67" s="27">
        <v>124.29617546497835</v>
      </c>
      <c r="T67" s="27">
        <v>117.0509030303897</v>
      </c>
      <c r="U67" s="23"/>
      <c r="V67" s="40">
        <v>43040</v>
      </c>
      <c r="W67" s="27">
        <f t="shared" si="0"/>
        <v>2.1038596045490863</v>
      </c>
      <c r="X67" s="27">
        <f t="shared" si="1"/>
        <v>-56.274071708498766</v>
      </c>
      <c r="Y67" s="27">
        <f t="shared" si="2"/>
        <v>4.4328297342136835</v>
      </c>
      <c r="Z67" s="27">
        <f t="shared" si="3"/>
        <v>2.2846882770898986</v>
      </c>
      <c r="AA67" s="27">
        <f t="shared" si="4"/>
        <v>-4.4781507589004832</v>
      </c>
      <c r="AB67" s="27">
        <f t="shared" si="5"/>
        <v>2.5798159089833348</v>
      </c>
      <c r="AC67" s="27">
        <f t="shared" si="6"/>
        <v>-0.32748269466841862</v>
      </c>
      <c r="AD67" s="27">
        <f t="shared" si="7"/>
        <v>3.468829005755353</v>
      </c>
      <c r="AE67" s="27">
        <f t="shared" si="8"/>
        <v>0.70851134332596644</v>
      </c>
      <c r="AF67" s="27">
        <f t="shared" si="9"/>
        <v>-2.4609943302561561</v>
      </c>
      <c r="AG67" s="27">
        <f t="shared" si="10"/>
        <v>3.6543374524471659</v>
      </c>
      <c r="AH67" s="27">
        <f t="shared" si="11"/>
        <v>3.2608618153247022</v>
      </c>
      <c r="AI67" s="27">
        <f t="shared" si="12"/>
        <v>7.2837739346901458</v>
      </c>
      <c r="AJ67" s="27">
        <f t="shared" si="13"/>
        <v>2.7435197982389496</v>
      </c>
      <c r="AK67" s="27">
        <f t="shared" si="14"/>
        <v>-0.75550777646671463</v>
      </c>
      <c r="AL67" s="27">
        <f t="shared" si="15"/>
        <v>2.8819770963643094</v>
      </c>
      <c r="AM67" s="27">
        <f t="shared" si="16"/>
        <v>-1.0862929552359191</v>
      </c>
      <c r="AN67" s="27">
        <f t="shared" si="17"/>
        <v>6.5169144086533635</v>
      </c>
      <c r="AO67" s="27">
        <f t="shared" si="18"/>
        <v>1.788770155833646</v>
      </c>
      <c r="AP67" s="23"/>
      <c r="AQ67" s="23"/>
      <c r="AR67" s="58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M67" s="58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</row>
    <row r="68" spans="1:84" s="60" customFormat="1" ht="15.75" x14ac:dyDescent="0.25">
      <c r="A68" s="41">
        <v>43070</v>
      </c>
      <c r="B68" s="28">
        <v>114.64267167924538</v>
      </c>
      <c r="C68" s="28">
        <v>61.502864671257022</v>
      </c>
      <c r="D68" s="28">
        <v>121.23094041977934</v>
      </c>
      <c r="E68" s="28">
        <v>125.0854889726948</v>
      </c>
      <c r="F68" s="28">
        <v>114.55203664976182</v>
      </c>
      <c r="G68" s="28">
        <v>121.92523355663829</v>
      </c>
      <c r="H68" s="28">
        <v>125.44423099738445</v>
      </c>
      <c r="I68" s="28">
        <v>147.79155539497901</v>
      </c>
      <c r="J68" s="28">
        <v>150.67400638964926</v>
      </c>
      <c r="K68" s="28">
        <v>140.7353756277378</v>
      </c>
      <c r="L68" s="28">
        <v>120.59867824997418</v>
      </c>
      <c r="M68" s="28">
        <v>129.2278809592527</v>
      </c>
      <c r="N68" s="28">
        <v>135.7596113678004</v>
      </c>
      <c r="O68" s="28">
        <v>116.84178499293471</v>
      </c>
      <c r="P68" s="28">
        <v>97.421393625425353</v>
      </c>
      <c r="Q68" s="28">
        <v>138.97541905062261</v>
      </c>
      <c r="R68" s="28">
        <v>109.18958392615663</v>
      </c>
      <c r="S68" s="28">
        <v>129.55366242889809</v>
      </c>
      <c r="T68" s="28">
        <v>122.70614056152689</v>
      </c>
      <c r="U68" s="23"/>
      <c r="V68" s="41">
        <v>43070</v>
      </c>
      <c r="W68" s="28">
        <f t="shared" si="0"/>
        <v>1.6100569617261584</v>
      </c>
      <c r="X68" s="28">
        <f t="shared" si="1"/>
        <v>-61.445424475765137</v>
      </c>
      <c r="Y68" s="28">
        <f t="shared" si="2"/>
        <v>-0.50164422798667374</v>
      </c>
      <c r="Z68" s="28">
        <f t="shared" si="3"/>
        <v>2.2407388736498177</v>
      </c>
      <c r="AA68" s="28">
        <f t="shared" si="4"/>
        <v>-3.5187259855808577</v>
      </c>
      <c r="AB68" s="28">
        <f t="shared" si="5"/>
        <v>1.9191172681296536</v>
      </c>
      <c r="AC68" s="28">
        <f t="shared" si="6"/>
        <v>-1.5083296904618351</v>
      </c>
      <c r="AD68" s="28">
        <f t="shared" si="7"/>
        <v>4.8864036989639175</v>
      </c>
      <c r="AE68" s="28">
        <f t="shared" si="8"/>
        <v>9.1268606401349217</v>
      </c>
      <c r="AF68" s="28">
        <f t="shared" si="9"/>
        <v>9.0228201745106986</v>
      </c>
      <c r="AG68" s="28">
        <f t="shared" si="10"/>
        <v>3.4159163302481659</v>
      </c>
      <c r="AH68" s="28">
        <f t="shared" si="11"/>
        <v>0.75338753984190987</v>
      </c>
      <c r="AI68" s="28">
        <f t="shared" si="12"/>
        <v>1.9683077866954335</v>
      </c>
      <c r="AJ68" s="28">
        <f t="shared" si="13"/>
        <v>3.7296937207343035</v>
      </c>
      <c r="AK68" s="28">
        <f t="shared" si="14"/>
        <v>-0.22680682505144034</v>
      </c>
      <c r="AL68" s="28">
        <f t="shared" si="15"/>
        <v>12.026614734740406</v>
      </c>
      <c r="AM68" s="28">
        <f t="shared" si="16"/>
        <v>0.15484992138969744</v>
      </c>
      <c r="AN68" s="28">
        <f t="shared" si="17"/>
        <v>7.7135515128158687</v>
      </c>
      <c r="AO68" s="28">
        <f t="shared" si="18"/>
        <v>1.7086182204294715</v>
      </c>
      <c r="AP68" s="23"/>
      <c r="AQ68" s="23"/>
      <c r="AR68" s="58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M68" s="58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</row>
    <row r="69" spans="1:84" s="60" customFormat="1" ht="15.75" x14ac:dyDescent="0.25">
      <c r="A69" s="42">
        <v>43101</v>
      </c>
      <c r="B69" s="29">
        <v>116.85154266806701</v>
      </c>
      <c r="C69" s="29">
        <v>64.246452731373523</v>
      </c>
      <c r="D69" s="29">
        <v>118.62142829715285</v>
      </c>
      <c r="E69" s="29">
        <v>125.14304967744589</v>
      </c>
      <c r="F69" s="29">
        <v>102.84607046179326</v>
      </c>
      <c r="G69" s="29">
        <v>117.63194747566065</v>
      </c>
      <c r="H69" s="29">
        <v>117.36357538449502</v>
      </c>
      <c r="I69" s="29">
        <v>115.61678364083005</v>
      </c>
      <c r="J69" s="29">
        <v>112.88786576045166</v>
      </c>
      <c r="K69" s="29">
        <v>145.63178377538375</v>
      </c>
      <c r="L69" s="29">
        <v>118.82208207646937</v>
      </c>
      <c r="M69" s="29">
        <v>109.81414665261914</v>
      </c>
      <c r="N69" s="29">
        <v>116.9669911154745</v>
      </c>
      <c r="O69" s="29">
        <v>112.78992556789339</v>
      </c>
      <c r="P69" s="29">
        <v>108.83355784483318</v>
      </c>
      <c r="Q69" s="29">
        <v>126.38246543250638</v>
      </c>
      <c r="R69" s="29">
        <v>117.5702279689464</v>
      </c>
      <c r="S69" s="29">
        <v>127.24792591833808</v>
      </c>
      <c r="T69" s="29">
        <v>117.65035141228243</v>
      </c>
      <c r="U69" s="23"/>
      <c r="V69" s="42">
        <v>43101</v>
      </c>
      <c r="W69" s="29">
        <f t="shared" si="0"/>
        <v>1.3695544665486352</v>
      </c>
      <c r="X69" s="29">
        <f t="shared" si="1"/>
        <v>-57.800630301934611</v>
      </c>
      <c r="Y69" s="29">
        <f t="shared" si="2"/>
        <v>2.4169261959672497</v>
      </c>
      <c r="Z69" s="29">
        <f t="shared" si="3"/>
        <v>6.7090568229993153</v>
      </c>
      <c r="AA69" s="29">
        <f t="shared" si="4"/>
        <v>-3.9894018074643895</v>
      </c>
      <c r="AB69" s="29">
        <f t="shared" si="5"/>
        <v>2.6745199770404611</v>
      </c>
      <c r="AC69" s="29">
        <f t="shared" si="6"/>
        <v>0.53624882589275558</v>
      </c>
      <c r="AD69" s="29">
        <f t="shared" si="7"/>
        <v>2.7685418063734204</v>
      </c>
      <c r="AE69" s="29">
        <f t="shared" si="8"/>
        <v>-0.55632181432973482</v>
      </c>
      <c r="AF69" s="29">
        <f t="shared" si="9"/>
        <v>4.4886882215865427</v>
      </c>
      <c r="AG69" s="29">
        <f t="shared" si="10"/>
        <v>3.6802134285311752</v>
      </c>
      <c r="AH69" s="29">
        <f t="shared" si="11"/>
        <v>1.9679034955811403</v>
      </c>
      <c r="AI69" s="29">
        <f t="shared" si="12"/>
        <v>3.1986062996316491</v>
      </c>
      <c r="AJ69" s="29">
        <f t="shared" si="13"/>
        <v>3.1823347541502898</v>
      </c>
      <c r="AK69" s="29">
        <f t="shared" si="14"/>
        <v>2.6746382355259897</v>
      </c>
      <c r="AL69" s="29">
        <f t="shared" si="15"/>
        <v>5.2238295824386114</v>
      </c>
      <c r="AM69" s="29">
        <f t="shared" si="16"/>
        <v>3.463864882755658</v>
      </c>
      <c r="AN69" s="29">
        <f t="shared" si="17"/>
        <v>6.5635518697705777</v>
      </c>
      <c r="AO69" s="29">
        <f t="shared" si="18"/>
        <v>1.9611807159405998</v>
      </c>
      <c r="AP69" s="23"/>
      <c r="AQ69" s="23"/>
      <c r="AR69" s="58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M69" s="58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</row>
    <row r="70" spans="1:84" s="60" customFormat="1" ht="15.75" x14ac:dyDescent="0.25">
      <c r="A70" s="43">
        <v>43132</v>
      </c>
      <c r="B70" s="31">
        <v>122.36206192455296</v>
      </c>
      <c r="C70" s="31">
        <v>63.440959828755304</v>
      </c>
      <c r="D70" s="31">
        <v>117.88550449367499</v>
      </c>
      <c r="E70" s="31">
        <v>118.89592606406897</v>
      </c>
      <c r="F70" s="31">
        <v>108.85693522600972</v>
      </c>
      <c r="G70" s="31">
        <v>113.96580816039271</v>
      </c>
      <c r="H70" s="31">
        <v>117.39949838199917</v>
      </c>
      <c r="I70" s="31">
        <v>109.06441833463488</v>
      </c>
      <c r="J70" s="31">
        <v>113.40151178360689</v>
      </c>
      <c r="K70" s="31">
        <v>125.39051933390587</v>
      </c>
      <c r="L70" s="31">
        <v>118.4972898844332</v>
      </c>
      <c r="M70" s="31">
        <v>111.27059090835111</v>
      </c>
      <c r="N70" s="31">
        <v>117.17611457933737</v>
      </c>
      <c r="O70" s="31">
        <v>117.45209640992836</v>
      </c>
      <c r="P70" s="31">
        <v>127.11401498002765</v>
      </c>
      <c r="Q70" s="31">
        <v>124.2377351323762</v>
      </c>
      <c r="R70" s="31">
        <v>114.91060105054255</v>
      </c>
      <c r="S70" s="31">
        <v>122.57662069419523</v>
      </c>
      <c r="T70" s="31">
        <v>117.42803388803375</v>
      </c>
      <c r="U70" s="23"/>
      <c r="V70" s="43">
        <v>43132</v>
      </c>
      <c r="W70" s="31">
        <f t="shared" si="0"/>
        <v>2.6172172588535574</v>
      </c>
      <c r="X70" s="31">
        <f t="shared" si="1"/>
        <v>-52.469220578919689</v>
      </c>
      <c r="Y70" s="31">
        <f t="shared" si="2"/>
        <v>4.3766176283725855</v>
      </c>
      <c r="Z70" s="31">
        <f t="shared" si="3"/>
        <v>7.7099779738574341</v>
      </c>
      <c r="AA70" s="31">
        <f t="shared" si="4"/>
        <v>0.39301801164934602</v>
      </c>
      <c r="AB70" s="31">
        <f t="shared" si="5"/>
        <v>2.4435460357175032</v>
      </c>
      <c r="AC70" s="31">
        <f t="shared" si="6"/>
        <v>3.9826749677397117</v>
      </c>
      <c r="AD70" s="31">
        <f t="shared" si="7"/>
        <v>4.0471259611468895</v>
      </c>
      <c r="AE70" s="31">
        <f t="shared" si="8"/>
        <v>2.8494672771864487</v>
      </c>
      <c r="AF70" s="31">
        <f t="shared" si="9"/>
        <v>3.5497154269059621</v>
      </c>
      <c r="AG70" s="31">
        <f t="shared" si="10"/>
        <v>3.8519056668990999</v>
      </c>
      <c r="AH70" s="31">
        <f t="shared" si="11"/>
        <v>2.1291920442338039</v>
      </c>
      <c r="AI70" s="31">
        <f t="shared" si="12"/>
        <v>3.1571437046851116</v>
      </c>
      <c r="AJ70" s="31">
        <f t="shared" si="13"/>
        <v>3.3133381304057963</v>
      </c>
      <c r="AK70" s="31">
        <f t="shared" si="14"/>
        <v>2.0366985682267966</v>
      </c>
      <c r="AL70" s="31">
        <f t="shared" si="15"/>
        <v>2.0574710405491885</v>
      </c>
      <c r="AM70" s="31">
        <f t="shared" si="16"/>
        <v>3.2375557775054347</v>
      </c>
      <c r="AN70" s="31">
        <f t="shared" si="17"/>
        <v>5.2909688819165979</v>
      </c>
      <c r="AO70" s="31">
        <f t="shared" si="18"/>
        <v>2.7682972144040434</v>
      </c>
      <c r="AP70" s="23"/>
      <c r="AQ70" s="23"/>
      <c r="AR70" s="58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M70" s="58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</row>
    <row r="71" spans="1:84" s="60" customFormat="1" ht="15.75" x14ac:dyDescent="0.25">
      <c r="A71" s="43">
        <v>43160</v>
      </c>
      <c r="B71" s="31">
        <v>128.57556108709335</v>
      </c>
      <c r="C71" s="31">
        <v>64.342608877147029</v>
      </c>
      <c r="D71" s="31">
        <v>125.42063487320704</v>
      </c>
      <c r="E71" s="31">
        <v>125.46013430086973</v>
      </c>
      <c r="F71" s="31">
        <v>105.51939031421009</v>
      </c>
      <c r="G71" s="31">
        <v>114.86422549252003</v>
      </c>
      <c r="H71" s="31">
        <v>121.27191474818621</v>
      </c>
      <c r="I71" s="31">
        <v>131.41183912151354</v>
      </c>
      <c r="J71" s="31">
        <v>121.25947700407265</v>
      </c>
      <c r="K71" s="31">
        <v>127.8422373757989</v>
      </c>
      <c r="L71" s="31">
        <v>120.04517303998759</v>
      </c>
      <c r="M71" s="31">
        <v>116.51688596313321</v>
      </c>
      <c r="N71" s="31">
        <v>124.03039398823182</v>
      </c>
      <c r="O71" s="31">
        <v>118.9779917279909</v>
      </c>
      <c r="P71" s="31">
        <v>128.4999409711186</v>
      </c>
      <c r="Q71" s="31">
        <v>131.07439747450849</v>
      </c>
      <c r="R71" s="31">
        <v>121.26582751190588</v>
      </c>
      <c r="S71" s="31">
        <v>123.18875102759826</v>
      </c>
      <c r="T71" s="31">
        <v>121.53168630975215</v>
      </c>
      <c r="U71" s="23"/>
      <c r="V71" s="43">
        <v>43160</v>
      </c>
      <c r="W71" s="31">
        <f t="shared" si="0"/>
        <v>2.6928081134673647</v>
      </c>
      <c r="X71" s="31">
        <f t="shared" si="1"/>
        <v>-55.357516343588131</v>
      </c>
      <c r="Y71" s="31">
        <f t="shared" si="2"/>
        <v>4.742898918096472</v>
      </c>
      <c r="Z71" s="31">
        <f t="shared" si="3"/>
        <v>7.8563070774586095</v>
      </c>
      <c r="AA71" s="31">
        <f t="shared" si="4"/>
        <v>1.4910951078807955</v>
      </c>
      <c r="AB71" s="31">
        <f t="shared" si="5"/>
        <v>1.9726277762098618</v>
      </c>
      <c r="AC71" s="31">
        <f t="shared" si="6"/>
        <v>4.1722216926709308</v>
      </c>
      <c r="AD71" s="31">
        <f t="shared" si="7"/>
        <v>13.355183562074942</v>
      </c>
      <c r="AE71" s="31">
        <f t="shared" si="8"/>
        <v>3.7340569580738787</v>
      </c>
      <c r="AF71" s="31">
        <f t="shared" si="9"/>
        <v>2.8958494754108415</v>
      </c>
      <c r="AG71" s="31">
        <f t="shared" si="10"/>
        <v>4.0385315224579017</v>
      </c>
      <c r="AH71" s="31">
        <f t="shared" si="11"/>
        <v>1.6703945521795447</v>
      </c>
      <c r="AI71" s="31">
        <f t="shared" si="12"/>
        <v>3.1520496810970116</v>
      </c>
      <c r="AJ71" s="31">
        <f t="shared" si="13"/>
        <v>4.190026586810049</v>
      </c>
      <c r="AK71" s="31">
        <f t="shared" si="14"/>
        <v>2.2810923439032962</v>
      </c>
      <c r="AL71" s="31">
        <f t="shared" si="15"/>
        <v>3.5940180728496216</v>
      </c>
      <c r="AM71" s="31">
        <f t="shared" si="16"/>
        <v>-0.25793851291278713</v>
      </c>
      <c r="AN71" s="31">
        <f t="shared" si="17"/>
        <v>4.5292389029664974</v>
      </c>
      <c r="AO71" s="31">
        <f t="shared" si="18"/>
        <v>2.9407151750486094</v>
      </c>
      <c r="AP71" s="23"/>
      <c r="AQ71" s="23"/>
      <c r="AR71" s="58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M71" s="58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</row>
    <row r="72" spans="1:84" s="60" customFormat="1" ht="15.75" x14ac:dyDescent="0.25">
      <c r="A72" s="43">
        <v>43191</v>
      </c>
      <c r="B72" s="31">
        <v>117.04114256425538</v>
      </c>
      <c r="C72" s="31">
        <v>68.84711397180898</v>
      </c>
      <c r="D72" s="31">
        <v>121.27330078377904</v>
      </c>
      <c r="E72" s="31">
        <v>116.76825050736248</v>
      </c>
      <c r="F72" s="31">
        <v>110.22202286094171</v>
      </c>
      <c r="G72" s="31">
        <v>116.62689730604242</v>
      </c>
      <c r="H72" s="31">
        <v>121.56902408162554</v>
      </c>
      <c r="I72" s="31">
        <v>119.46063912804391</v>
      </c>
      <c r="J72" s="31">
        <v>127.33026644660939</v>
      </c>
      <c r="K72" s="31">
        <v>131.09290630373664</v>
      </c>
      <c r="L72" s="31">
        <v>120.67781409918578</v>
      </c>
      <c r="M72" s="31">
        <v>120.56495027485633</v>
      </c>
      <c r="N72" s="31">
        <v>122.27071034236218</v>
      </c>
      <c r="O72" s="31">
        <v>119.02015897179224</v>
      </c>
      <c r="P72" s="31">
        <v>112.2114944933804</v>
      </c>
      <c r="Q72" s="31">
        <v>131.40672975557223</v>
      </c>
      <c r="R72" s="31">
        <v>121.7866282117248</v>
      </c>
      <c r="S72" s="31">
        <v>124.683694818725</v>
      </c>
      <c r="T72" s="31">
        <v>119.5722448844069</v>
      </c>
      <c r="U72" s="23"/>
      <c r="V72" s="43">
        <v>43191</v>
      </c>
      <c r="W72" s="31">
        <f t="shared" si="0"/>
        <v>3.9796410511639522</v>
      </c>
      <c r="X72" s="31">
        <f t="shared" si="1"/>
        <v>-41.123170202291114</v>
      </c>
      <c r="Y72" s="31">
        <f t="shared" si="2"/>
        <v>5.7972940874057457</v>
      </c>
      <c r="Z72" s="31">
        <f t="shared" si="3"/>
        <v>5.7616782926809975</v>
      </c>
      <c r="AA72" s="31">
        <f t="shared" si="4"/>
        <v>3.6954391535998923</v>
      </c>
      <c r="AB72" s="31">
        <f t="shared" si="5"/>
        <v>3.5479611492374374</v>
      </c>
      <c r="AC72" s="31">
        <f t="shared" si="6"/>
        <v>4.4081921393907493</v>
      </c>
      <c r="AD72" s="31">
        <f t="shared" si="7"/>
        <v>-4.4530938076069901</v>
      </c>
      <c r="AE72" s="31">
        <f t="shared" si="8"/>
        <v>14.583440265583206</v>
      </c>
      <c r="AF72" s="31">
        <f t="shared" si="9"/>
        <v>4.224556010394636</v>
      </c>
      <c r="AG72" s="31">
        <f t="shared" si="10"/>
        <v>4.2574542291110191</v>
      </c>
      <c r="AH72" s="31">
        <f t="shared" si="11"/>
        <v>2.9131441367631368</v>
      </c>
      <c r="AI72" s="31">
        <f t="shared" si="12"/>
        <v>6.5734664208018501</v>
      </c>
      <c r="AJ72" s="31">
        <f t="shared" si="13"/>
        <v>5.0084149635803357</v>
      </c>
      <c r="AK72" s="31">
        <f t="shared" si="14"/>
        <v>2.0064492431199739</v>
      </c>
      <c r="AL72" s="31">
        <f t="shared" si="15"/>
        <v>9.2882084630761881</v>
      </c>
      <c r="AM72" s="31">
        <f t="shared" si="16"/>
        <v>4.6429368700085121</v>
      </c>
      <c r="AN72" s="31">
        <f t="shared" si="17"/>
        <v>5.5666994739369784</v>
      </c>
      <c r="AO72" s="31">
        <f t="shared" si="18"/>
        <v>4.2783699144967073</v>
      </c>
      <c r="AP72" s="23"/>
      <c r="AQ72" s="23"/>
      <c r="AR72" s="58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M72" s="58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</row>
    <row r="73" spans="1:84" s="60" customFormat="1" ht="15.75" x14ac:dyDescent="0.25">
      <c r="A73" s="43">
        <v>43221</v>
      </c>
      <c r="B73" s="31">
        <v>112.52333431512068</v>
      </c>
      <c r="C73" s="31">
        <v>72.179396730950515</v>
      </c>
      <c r="D73" s="31">
        <v>117.88593528332459</v>
      </c>
      <c r="E73" s="31">
        <v>113.58326408323178</v>
      </c>
      <c r="F73" s="31">
        <v>120.01525119026648</v>
      </c>
      <c r="G73" s="31">
        <v>116.08417472458535</v>
      </c>
      <c r="H73" s="31">
        <v>120.32910451115326</v>
      </c>
      <c r="I73" s="31">
        <v>123.87713158720901</v>
      </c>
      <c r="J73" s="31">
        <v>135.17661678288937</v>
      </c>
      <c r="K73" s="31">
        <v>135.57916625917935</v>
      </c>
      <c r="L73" s="31">
        <v>121.12324392015944</v>
      </c>
      <c r="M73" s="31">
        <v>116.92429919462715</v>
      </c>
      <c r="N73" s="31">
        <v>119.33020181043426</v>
      </c>
      <c r="O73" s="31">
        <v>118.69997905341442</v>
      </c>
      <c r="P73" s="31">
        <v>104.63576379762407</v>
      </c>
      <c r="Q73" s="31">
        <v>130.84970726776908</v>
      </c>
      <c r="R73" s="31">
        <v>119.69694067903374</v>
      </c>
      <c r="S73" s="31">
        <v>124.26850446446696</v>
      </c>
      <c r="T73" s="31">
        <v>118.83904464511748</v>
      </c>
      <c r="U73" s="23"/>
      <c r="V73" s="43">
        <v>43221</v>
      </c>
      <c r="W73" s="31">
        <f t="shared" si="0"/>
        <v>4.7217451317834929</v>
      </c>
      <c r="X73" s="31">
        <f t="shared" si="1"/>
        <v>-59.523062370008624</v>
      </c>
      <c r="Y73" s="31">
        <f t="shared" si="2"/>
        <v>4.3308496724905581</v>
      </c>
      <c r="Z73" s="31">
        <f t="shared" si="3"/>
        <v>5.2423103845788717</v>
      </c>
      <c r="AA73" s="31">
        <f t="shared" si="4"/>
        <v>7.6296281888246824</v>
      </c>
      <c r="AB73" s="31">
        <f t="shared" si="5"/>
        <v>4.8619080481009433</v>
      </c>
      <c r="AC73" s="31">
        <f t="shared" si="6"/>
        <v>5.2241993050616315</v>
      </c>
      <c r="AD73" s="31">
        <f t="shared" si="7"/>
        <v>3.9570197674303529</v>
      </c>
      <c r="AE73" s="31">
        <f t="shared" si="8"/>
        <v>18.008116707300275</v>
      </c>
      <c r="AF73" s="31">
        <f t="shared" si="9"/>
        <v>9.8430285026663</v>
      </c>
      <c r="AG73" s="31">
        <f t="shared" si="10"/>
        <v>4.5173880449239476</v>
      </c>
      <c r="AH73" s="31">
        <f t="shared" si="11"/>
        <v>5.4577422205870363</v>
      </c>
      <c r="AI73" s="31">
        <f t="shared" si="12"/>
        <v>6.9109508268268911</v>
      </c>
      <c r="AJ73" s="31">
        <f t="shared" si="13"/>
        <v>5.2252630659556161</v>
      </c>
      <c r="AK73" s="31">
        <f t="shared" si="14"/>
        <v>1.7965220146868717</v>
      </c>
      <c r="AL73" s="31">
        <f t="shared" si="15"/>
        <v>-1.2339669173756675</v>
      </c>
      <c r="AM73" s="31">
        <f t="shared" si="16"/>
        <v>1.0865648348189296</v>
      </c>
      <c r="AN73" s="31">
        <f t="shared" si="17"/>
        <v>6.8942134899168792</v>
      </c>
      <c r="AO73" s="31">
        <f t="shared" si="18"/>
        <v>4.5020409525693452</v>
      </c>
      <c r="AP73" s="23"/>
      <c r="AQ73" s="23"/>
      <c r="AR73" s="58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M73" s="58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</row>
    <row r="74" spans="1:84" s="60" customFormat="1" ht="15.75" x14ac:dyDescent="0.25">
      <c r="A74" s="43">
        <v>43252</v>
      </c>
      <c r="B74" s="31">
        <v>106.98085966439159</v>
      </c>
      <c r="C74" s="31">
        <v>67.581542407735782</v>
      </c>
      <c r="D74" s="31">
        <v>113.16067767858554</v>
      </c>
      <c r="E74" s="31">
        <v>116.0795702520401</v>
      </c>
      <c r="F74" s="31">
        <v>119.74535856475759</v>
      </c>
      <c r="G74" s="31">
        <v>114.88260464802107</v>
      </c>
      <c r="H74" s="31">
        <v>116.48216001833204</v>
      </c>
      <c r="I74" s="31">
        <v>122.31327654186467</v>
      </c>
      <c r="J74" s="31">
        <v>117.70135136743782</v>
      </c>
      <c r="K74" s="31">
        <v>132.01610203288891</v>
      </c>
      <c r="L74" s="31">
        <v>121.05234398141214</v>
      </c>
      <c r="M74" s="31">
        <v>113.64424171596809</v>
      </c>
      <c r="N74" s="31">
        <v>115.47017540869672</v>
      </c>
      <c r="O74" s="31">
        <v>118.61107512588264</v>
      </c>
      <c r="P74" s="31">
        <v>104.5121834978419</v>
      </c>
      <c r="Q74" s="31">
        <v>139.12467093115313</v>
      </c>
      <c r="R74" s="31">
        <v>116.5223378538645</v>
      </c>
      <c r="S74" s="31">
        <v>123.46290804278956</v>
      </c>
      <c r="T74" s="31">
        <v>116.1865480432448</v>
      </c>
      <c r="U74" s="23"/>
      <c r="V74" s="43">
        <v>43252</v>
      </c>
      <c r="W74" s="31">
        <f t="shared" si="0"/>
        <v>3.4547108046631791</v>
      </c>
      <c r="X74" s="31">
        <f t="shared" si="1"/>
        <v>-18.212529949618599</v>
      </c>
      <c r="Y74" s="31">
        <f t="shared" si="2"/>
        <v>2.6741338941456831</v>
      </c>
      <c r="Z74" s="31">
        <f t="shared" si="3"/>
        <v>-0.93028512872486147</v>
      </c>
      <c r="AA74" s="31">
        <f t="shared" si="4"/>
        <v>11.025307696903951</v>
      </c>
      <c r="AB74" s="31">
        <f t="shared" si="5"/>
        <v>4.5552880041124695</v>
      </c>
      <c r="AC74" s="31">
        <f t="shared" si="6"/>
        <v>3.8825990641687866</v>
      </c>
      <c r="AD74" s="31">
        <f t="shared" si="7"/>
        <v>1.5950378437677131</v>
      </c>
      <c r="AE74" s="31">
        <f t="shared" si="8"/>
        <v>2.2957938909004412</v>
      </c>
      <c r="AF74" s="31">
        <f t="shared" si="9"/>
        <v>6.9632479480640654</v>
      </c>
      <c r="AG74" s="31">
        <f t="shared" si="10"/>
        <v>4.3301972099379498</v>
      </c>
      <c r="AH74" s="31">
        <f t="shared" si="11"/>
        <v>7.10891667932394</v>
      </c>
      <c r="AI74" s="31">
        <f t="shared" si="12"/>
        <v>6.8661152843664439</v>
      </c>
      <c r="AJ74" s="31">
        <f t="shared" si="13"/>
        <v>4.986329825545937</v>
      </c>
      <c r="AK74" s="31">
        <f t="shared" si="14"/>
        <v>1.6312483838556631</v>
      </c>
      <c r="AL74" s="31">
        <f t="shared" si="15"/>
        <v>10.409382590550777</v>
      </c>
      <c r="AM74" s="31">
        <f t="shared" si="16"/>
        <v>5.3304369649580963E-2</v>
      </c>
      <c r="AN74" s="31">
        <f t="shared" si="17"/>
        <v>6.2593394553812232</v>
      </c>
      <c r="AO74" s="31">
        <f t="shared" si="18"/>
        <v>4.1469153390719953</v>
      </c>
      <c r="AP74" s="23"/>
      <c r="AQ74" s="23"/>
      <c r="AR74" s="58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M74" s="58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</row>
    <row r="75" spans="1:84" s="60" customFormat="1" ht="15.75" x14ac:dyDescent="0.25">
      <c r="A75" s="43">
        <v>43282</v>
      </c>
      <c r="B75" s="31">
        <v>105.55318708891811</v>
      </c>
      <c r="C75" s="31">
        <v>71.52087498288644</v>
      </c>
      <c r="D75" s="31">
        <v>116.04939880053982</v>
      </c>
      <c r="E75" s="31">
        <v>117.77731862112255</v>
      </c>
      <c r="F75" s="31">
        <v>123.04397157383373</v>
      </c>
      <c r="G75" s="31">
        <v>115.4151254365818</v>
      </c>
      <c r="H75" s="31">
        <v>116.76448675340173</v>
      </c>
      <c r="I75" s="31">
        <v>132.1508275061303</v>
      </c>
      <c r="J75" s="31">
        <v>122.30059532270211</v>
      </c>
      <c r="K75" s="31">
        <v>136.50827557130324</v>
      </c>
      <c r="L75" s="31">
        <v>121.68943816397159</v>
      </c>
      <c r="M75" s="31">
        <v>120.09156739077521</v>
      </c>
      <c r="N75" s="31">
        <v>114.1620640362554</v>
      </c>
      <c r="O75" s="31">
        <v>118.55797563737765</v>
      </c>
      <c r="P75" s="31">
        <v>113.37323927576409</v>
      </c>
      <c r="Q75" s="31">
        <v>135.16942878618431</v>
      </c>
      <c r="R75" s="31">
        <v>120.08416502304267</v>
      </c>
      <c r="S75" s="31">
        <v>123.72500958366902</v>
      </c>
      <c r="T75" s="31">
        <v>118.10376136221701</v>
      </c>
      <c r="U75" s="23"/>
      <c r="V75" s="43">
        <v>43282</v>
      </c>
      <c r="W75" s="31">
        <f t="shared" si="0"/>
        <v>2.0497162088123986</v>
      </c>
      <c r="X75" s="31">
        <f t="shared" si="1"/>
        <v>17.501270343600268</v>
      </c>
      <c r="Y75" s="31">
        <f t="shared" si="2"/>
        <v>2.3851257276854341</v>
      </c>
      <c r="Z75" s="31">
        <f t="shared" si="3"/>
        <v>-0.54764246753367729</v>
      </c>
      <c r="AA75" s="31">
        <f t="shared" si="4"/>
        <v>6.2325374921722982</v>
      </c>
      <c r="AB75" s="31">
        <f t="shared" si="5"/>
        <v>3.3905739013751344</v>
      </c>
      <c r="AC75" s="31">
        <f t="shared" si="6"/>
        <v>4.6472735110654639</v>
      </c>
      <c r="AD75" s="31">
        <f t="shared" si="7"/>
        <v>0.55555428160892006</v>
      </c>
      <c r="AE75" s="31">
        <f t="shared" si="8"/>
        <v>4.2484137075954607</v>
      </c>
      <c r="AF75" s="31">
        <f t="shared" si="9"/>
        <v>8.7699566019680049</v>
      </c>
      <c r="AG75" s="31">
        <f t="shared" si="10"/>
        <v>4.2110411206181197</v>
      </c>
      <c r="AH75" s="31">
        <f t="shared" si="11"/>
        <v>9.0308770037858608</v>
      </c>
      <c r="AI75" s="31">
        <f t="shared" si="12"/>
        <v>6.5852476658475894</v>
      </c>
      <c r="AJ75" s="31">
        <f t="shared" si="13"/>
        <v>4.5921450939898847</v>
      </c>
      <c r="AK75" s="31">
        <f t="shared" si="14"/>
        <v>1.2974524790819544</v>
      </c>
      <c r="AL75" s="31">
        <f t="shared" si="15"/>
        <v>5.0387953601116919</v>
      </c>
      <c r="AM75" s="31">
        <f t="shared" si="16"/>
        <v>3.6223991239978375</v>
      </c>
      <c r="AN75" s="31">
        <f t="shared" si="17"/>
        <v>5.3786020390806328</v>
      </c>
      <c r="AO75" s="31">
        <f t="shared" si="18"/>
        <v>3.8167264458157177</v>
      </c>
      <c r="AP75" s="23"/>
      <c r="AQ75" s="23"/>
      <c r="AR75" s="58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M75" s="58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</row>
    <row r="76" spans="1:84" s="60" customFormat="1" ht="15.75" x14ac:dyDescent="0.25">
      <c r="A76" s="43">
        <v>43313</v>
      </c>
      <c r="B76" s="31">
        <v>110.04020257330923</v>
      </c>
      <c r="C76" s="31">
        <v>69.955744912974211</v>
      </c>
      <c r="D76" s="31">
        <v>114.16190612191363</v>
      </c>
      <c r="E76" s="31">
        <v>113.73264288374854</v>
      </c>
      <c r="F76" s="31">
        <v>127.42477458928204</v>
      </c>
      <c r="G76" s="31">
        <v>116.13420722633684</v>
      </c>
      <c r="H76" s="31">
        <v>117.01884596906262</v>
      </c>
      <c r="I76" s="31">
        <v>124.1134606063286</v>
      </c>
      <c r="J76" s="31">
        <v>117.34111995971097</v>
      </c>
      <c r="K76" s="31">
        <v>130.37154160051858</v>
      </c>
      <c r="L76" s="31">
        <v>121.85646809872088</v>
      </c>
      <c r="M76" s="31">
        <v>117.98729820601007</v>
      </c>
      <c r="N76" s="31">
        <v>110.43269696942272</v>
      </c>
      <c r="O76" s="31">
        <v>118.54447300342586</v>
      </c>
      <c r="P76" s="31">
        <v>113.82537161863443</v>
      </c>
      <c r="Q76" s="31">
        <v>132.63503173351651</v>
      </c>
      <c r="R76" s="31">
        <v>120.1129306194331</v>
      </c>
      <c r="S76" s="31">
        <v>123.33231155742651</v>
      </c>
      <c r="T76" s="31">
        <v>117.6973075980226</v>
      </c>
      <c r="U76" s="23"/>
      <c r="V76" s="43">
        <v>43313</v>
      </c>
      <c r="W76" s="31">
        <f t="shared" si="0"/>
        <v>3.0455287222537919</v>
      </c>
      <c r="X76" s="31">
        <f t="shared" si="1"/>
        <v>7.5157973460946152</v>
      </c>
      <c r="Y76" s="31">
        <f t="shared" si="2"/>
        <v>4.2540782996894251</v>
      </c>
      <c r="Z76" s="31">
        <f t="shared" si="3"/>
        <v>-4.2891745666134113</v>
      </c>
      <c r="AA76" s="31">
        <f t="shared" si="4"/>
        <v>4.6322759088414074</v>
      </c>
      <c r="AB76" s="31">
        <f t="shared" si="5"/>
        <v>1.9193617545105468</v>
      </c>
      <c r="AC76" s="31">
        <f t="shared" si="6"/>
        <v>3.1902022599238364</v>
      </c>
      <c r="AD76" s="31">
        <f t="shared" si="7"/>
        <v>3.4220739255469397</v>
      </c>
      <c r="AE76" s="31">
        <f t="shared" si="8"/>
        <v>1.6035147611782321</v>
      </c>
      <c r="AF76" s="31">
        <f t="shared" si="9"/>
        <v>6.4564829114561064</v>
      </c>
      <c r="AG76" s="31">
        <f t="shared" si="10"/>
        <v>3.9952761732139948</v>
      </c>
      <c r="AH76" s="31">
        <f t="shared" si="11"/>
        <v>9.3840918433536729</v>
      </c>
      <c r="AI76" s="31">
        <f t="shared" si="12"/>
        <v>3.9572172123263982</v>
      </c>
      <c r="AJ76" s="31">
        <f t="shared" si="13"/>
        <v>4.3592887063388162</v>
      </c>
      <c r="AK76" s="31">
        <f t="shared" si="14"/>
        <v>1.1323308202671285</v>
      </c>
      <c r="AL76" s="31">
        <f t="shared" si="15"/>
        <v>1.5343711039043058</v>
      </c>
      <c r="AM76" s="31">
        <f t="shared" si="16"/>
        <v>4.0236320206293215</v>
      </c>
      <c r="AN76" s="31">
        <f t="shared" si="17"/>
        <v>5.2232489291701256</v>
      </c>
      <c r="AO76" s="31">
        <f t="shared" si="18"/>
        <v>3.3403115379528003</v>
      </c>
      <c r="AP76" s="23"/>
      <c r="AQ76" s="23"/>
      <c r="AR76" s="58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M76" s="58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</row>
    <row r="77" spans="1:84" s="60" customFormat="1" ht="15.75" x14ac:dyDescent="0.25">
      <c r="A77" s="43">
        <v>43344</v>
      </c>
      <c r="B77" s="31">
        <v>104.92121692422806</v>
      </c>
      <c r="C77" s="31">
        <v>69.213401155532992</v>
      </c>
      <c r="D77" s="31">
        <v>107.91215677701207</v>
      </c>
      <c r="E77" s="31">
        <v>116.11009987787119</v>
      </c>
      <c r="F77" s="31">
        <v>118.37379468298462</v>
      </c>
      <c r="G77" s="31">
        <v>116.4638083344141</v>
      </c>
      <c r="H77" s="31">
        <v>117.94639172194302</v>
      </c>
      <c r="I77" s="31">
        <v>124.54607597763042</v>
      </c>
      <c r="J77" s="31">
        <v>114.32612680316171</v>
      </c>
      <c r="K77" s="31">
        <v>134.23969557690987</v>
      </c>
      <c r="L77" s="31">
        <v>122.01923366804073</v>
      </c>
      <c r="M77" s="31">
        <v>113.55656139006405</v>
      </c>
      <c r="N77" s="31">
        <v>112.5370060403595</v>
      </c>
      <c r="O77" s="31">
        <v>119.16936006129158</v>
      </c>
      <c r="P77" s="31">
        <v>105.94169220568615</v>
      </c>
      <c r="Q77" s="31">
        <v>125.3640641277603</v>
      </c>
      <c r="R77" s="31">
        <v>112.49912325273577</v>
      </c>
      <c r="S77" s="31">
        <v>122.93869156499872</v>
      </c>
      <c r="T77" s="31">
        <v>115.10477212111898</v>
      </c>
      <c r="U77" s="23"/>
      <c r="V77" s="43">
        <v>43344</v>
      </c>
      <c r="W77" s="31">
        <f t="shared" si="0"/>
        <v>0.92672441644047865</v>
      </c>
      <c r="X77" s="31">
        <f t="shared" si="1"/>
        <v>9.802890379257903</v>
      </c>
      <c r="Y77" s="31">
        <f t="shared" si="2"/>
        <v>1.4605906869710452</v>
      </c>
      <c r="Z77" s="31">
        <f t="shared" si="3"/>
        <v>-0.67002313152816839</v>
      </c>
      <c r="AA77" s="31">
        <f t="shared" si="4"/>
        <v>3.0573226598026793</v>
      </c>
      <c r="AB77" s="31">
        <f t="shared" si="5"/>
        <v>1.4321991127269342</v>
      </c>
      <c r="AC77" s="31">
        <f t="shared" si="6"/>
        <v>4.9919398228110055</v>
      </c>
      <c r="AD77" s="31">
        <f t="shared" si="7"/>
        <v>7.9612041142634382</v>
      </c>
      <c r="AE77" s="31">
        <f t="shared" si="8"/>
        <v>2.3043458855591865</v>
      </c>
      <c r="AF77" s="31">
        <f t="shared" si="9"/>
        <v>5.7838153398541294</v>
      </c>
      <c r="AG77" s="31">
        <f t="shared" si="10"/>
        <v>4.0837394061860692</v>
      </c>
      <c r="AH77" s="31">
        <f t="shared" si="11"/>
        <v>9.8684344678968472</v>
      </c>
      <c r="AI77" s="31">
        <f t="shared" si="12"/>
        <v>2.9144355730035869</v>
      </c>
      <c r="AJ77" s="31">
        <f t="shared" si="13"/>
        <v>4.8267935543280203</v>
      </c>
      <c r="AK77" s="31">
        <f t="shared" si="14"/>
        <v>1.1868633057888331</v>
      </c>
      <c r="AL77" s="31">
        <f t="shared" si="15"/>
        <v>-0.39538462645735706</v>
      </c>
      <c r="AM77" s="31">
        <f t="shared" si="16"/>
        <v>1.2499668640869146</v>
      </c>
      <c r="AN77" s="31">
        <f t="shared" si="17"/>
        <v>5.3923739692221631</v>
      </c>
      <c r="AO77" s="31">
        <f t="shared" si="18"/>
        <v>2.7417011878159769</v>
      </c>
      <c r="AP77" s="23"/>
      <c r="AQ77" s="23"/>
      <c r="AR77" s="58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M77" s="58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</row>
    <row r="78" spans="1:84" s="60" customFormat="1" ht="15.75" x14ac:dyDescent="0.25">
      <c r="A78" s="43">
        <v>43374</v>
      </c>
      <c r="B78" s="31">
        <v>103.95275973227808</v>
      </c>
      <c r="C78" s="31">
        <v>65.504579718131993</v>
      </c>
      <c r="D78" s="31">
        <v>113.25293026968001</v>
      </c>
      <c r="E78" s="31">
        <v>124.21851682584693</v>
      </c>
      <c r="F78" s="31">
        <v>126.81611770378099</v>
      </c>
      <c r="G78" s="31">
        <v>119.27377675078561</v>
      </c>
      <c r="H78" s="31">
        <v>120.58016507163043</v>
      </c>
      <c r="I78" s="31">
        <v>133.21683263836181</v>
      </c>
      <c r="J78" s="31">
        <v>120.40321120969384</v>
      </c>
      <c r="K78" s="31">
        <v>133.14058220442556</v>
      </c>
      <c r="L78" s="31">
        <v>123.75302770187095</v>
      </c>
      <c r="M78" s="31">
        <v>125.76791391733369</v>
      </c>
      <c r="N78" s="31">
        <v>116.75311936030268</v>
      </c>
      <c r="O78" s="31">
        <v>119.40570201648707</v>
      </c>
      <c r="P78" s="31">
        <v>91.108456788456976</v>
      </c>
      <c r="Q78" s="31">
        <v>134.25696116470883</v>
      </c>
      <c r="R78" s="31">
        <v>116.67433226735518</v>
      </c>
      <c r="S78" s="31">
        <v>126.79767191169826</v>
      </c>
      <c r="T78" s="31">
        <v>117.84849451845622</v>
      </c>
      <c r="U78" s="23"/>
      <c r="V78" s="43">
        <v>43374</v>
      </c>
      <c r="W78" s="31">
        <f t="shared" si="0"/>
        <v>2.0160672964132402</v>
      </c>
      <c r="X78" s="31">
        <f t="shared" si="1"/>
        <v>5.9845210762748025</v>
      </c>
      <c r="Y78" s="31">
        <f t="shared" si="2"/>
        <v>3.9848339151966599</v>
      </c>
      <c r="Z78" s="31">
        <f t="shared" si="3"/>
        <v>0.62182643252432968</v>
      </c>
      <c r="AA78" s="31">
        <f t="shared" si="4"/>
        <v>10.586374788965443</v>
      </c>
      <c r="AB78" s="31">
        <f t="shared" si="5"/>
        <v>2.0018187371126999</v>
      </c>
      <c r="AC78" s="31">
        <f t="shared" si="6"/>
        <v>4.2343016624064376</v>
      </c>
      <c r="AD78" s="31">
        <f t="shared" si="7"/>
        <v>6.5482605577847721</v>
      </c>
      <c r="AE78" s="31">
        <f t="shared" si="8"/>
        <v>0.26499150698013807</v>
      </c>
      <c r="AF78" s="31">
        <f t="shared" si="9"/>
        <v>4.8955208034152662</v>
      </c>
      <c r="AG78" s="31">
        <f t="shared" si="10"/>
        <v>4.3395333677497092</v>
      </c>
      <c r="AH78" s="31">
        <f t="shared" si="11"/>
        <v>10.399464196089568</v>
      </c>
      <c r="AI78" s="31">
        <f t="shared" si="12"/>
        <v>0.90060143876063137</v>
      </c>
      <c r="AJ78" s="31">
        <f t="shared" si="13"/>
        <v>4.5732324654193803</v>
      </c>
      <c r="AK78" s="31">
        <f t="shared" si="14"/>
        <v>1.5055213597618291</v>
      </c>
      <c r="AL78" s="31">
        <f t="shared" si="15"/>
        <v>4.1722840601037774</v>
      </c>
      <c r="AM78" s="31">
        <f t="shared" si="16"/>
        <v>1.439214567130449</v>
      </c>
      <c r="AN78" s="31">
        <f t="shared" si="17"/>
        <v>6.6245379488138951</v>
      </c>
      <c r="AO78" s="31">
        <f t="shared" si="18"/>
        <v>3.6447587789720615</v>
      </c>
      <c r="AP78" s="23"/>
      <c r="AQ78" s="23"/>
      <c r="AR78" s="58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M78" s="58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</row>
    <row r="79" spans="1:84" s="60" customFormat="1" ht="15.75" x14ac:dyDescent="0.25">
      <c r="A79" s="43">
        <v>43405</v>
      </c>
      <c r="B79" s="31">
        <v>111.04174368396757</v>
      </c>
      <c r="C79" s="31">
        <v>70.874891328708003</v>
      </c>
      <c r="D79" s="31">
        <v>118.42486265400494</v>
      </c>
      <c r="E79" s="31">
        <v>121.3782463387964</v>
      </c>
      <c r="F79" s="31">
        <v>128.4841457491483</v>
      </c>
      <c r="G79" s="31">
        <v>122.65988003959886</v>
      </c>
      <c r="H79" s="31">
        <v>124.68067634271624</v>
      </c>
      <c r="I79" s="31">
        <v>132.36502618077947</v>
      </c>
      <c r="J79" s="31">
        <v>128.94330512092245</v>
      </c>
      <c r="K79" s="31">
        <v>142.25041834688579</v>
      </c>
      <c r="L79" s="31">
        <v>124.50579921158067</v>
      </c>
      <c r="M79" s="31">
        <v>128.50868135760695</v>
      </c>
      <c r="N79" s="31">
        <v>125.00616816095835</v>
      </c>
      <c r="O79" s="31">
        <v>120.50764493548466</v>
      </c>
      <c r="P79" s="31">
        <v>88.705994938087912</v>
      </c>
      <c r="Q79" s="31">
        <v>130.6717359680637</v>
      </c>
      <c r="R79" s="31">
        <v>114.12546674951311</v>
      </c>
      <c r="S79" s="31">
        <v>132.23329772756151</v>
      </c>
      <c r="T79" s="31">
        <v>121.21013576932606</v>
      </c>
      <c r="U79" s="23"/>
      <c r="V79" s="43">
        <v>43405</v>
      </c>
      <c r="W79" s="31">
        <f t="shared" si="0"/>
        <v>1.2376530777273587</v>
      </c>
      <c r="X79" s="31">
        <f t="shared" si="1"/>
        <v>20.175695822935324</v>
      </c>
      <c r="Y79" s="31">
        <f t="shared" si="2"/>
        <v>-0.25005531477759746</v>
      </c>
      <c r="Z79" s="31">
        <f t="shared" si="3"/>
        <v>-2.7933795666398993</v>
      </c>
      <c r="AA79" s="31">
        <f t="shared" si="4"/>
        <v>8.2261307612506727</v>
      </c>
      <c r="AB79" s="31">
        <f t="shared" si="5"/>
        <v>1.7093740476660741</v>
      </c>
      <c r="AC79" s="31">
        <f t="shared" si="6"/>
        <v>5.0860532658850275</v>
      </c>
      <c r="AD79" s="31">
        <f t="shared" si="7"/>
        <v>8.2240804217637731</v>
      </c>
      <c r="AE79" s="31">
        <f t="shared" si="8"/>
        <v>11.731166184195899</v>
      </c>
      <c r="AF79" s="31">
        <f t="shared" si="9"/>
        <v>10.535505475074757</v>
      </c>
      <c r="AG79" s="31">
        <f t="shared" si="10"/>
        <v>4.447173466356233</v>
      </c>
      <c r="AH79" s="31">
        <f t="shared" si="11"/>
        <v>9.3128048865639812</v>
      </c>
      <c r="AI79" s="31">
        <f t="shared" si="12"/>
        <v>0.61091659641425622</v>
      </c>
      <c r="AJ79" s="31">
        <f t="shared" si="13"/>
        <v>4.9985523517871258</v>
      </c>
      <c r="AK79" s="31">
        <f t="shared" si="14"/>
        <v>1.9412401039694771</v>
      </c>
      <c r="AL79" s="31">
        <f t="shared" si="15"/>
        <v>4.3026867332984722</v>
      </c>
      <c r="AM79" s="31">
        <f t="shared" si="16"/>
        <v>3.2275612702677563</v>
      </c>
      <c r="AN79" s="31">
        <f t="shared" si="17"/>
        <v>6.3856528432120001</v>
      </c>
      <c r="AO79" s="31">
        <f t="shared" si="18"/>
        <v>3.5533538240678979</v>
      </c>
      <c r="AP79" s="23"/>
      <c r="AQ79" s="23"/>
      <c r="AR79" s="58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M79" s="58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</row>
    <row r="80" spans="1:84" s="60" customFormat="1" ht="15.75" x14ac:dyDescent="0.25">
      <c r="A80" s="44">
        <v>43435</v>
      </c>
      <c r="B80" s="33">
        <v>116.95461570956279</v>
      </c>
      <c r="C80" s="33">
        <v>64.369024238771587</v>
      </c>
      <c r="D80" s="33">
        <v>124.76524549341468</v>
      </c>
      <c r="E80" s="33">
        <v>127.90943721968381</v>
      </c>
      <c r="F80" s="33">
        <v>123.06161548904649</v>
      </c>
      <c r="G80" s="33">
        <v>123.0612105024582</v>
      </c>
      <c r="H80" s="33">
        <v>127.82842373142884</v>
      </c>
      <c r="I80" s="33">
        <v>159.00229988689924</v>
      </c>
      <c r="J80" s="33">
        <v>142.0217214634543</v>
      </c>
      <c r="K80" s="33">
        <v>145.11032269854121</v>
      </c>
      <c r="L80" s="33">
        <v>125.40619962236069</v>
      </c>
      <c r="M80" s="33">
        <v>135.91957076623828</v>
      </c>
      <c r="N80" s="33">
        <v>138.03303237841726</v>
      </c>
      <c r="O80" s="33">
        <v>121.36945109836329</v>
      </c>
      <c r="P80" s="33">
        <v>99.74857076040945</v>
      </c>
      <c r="Q80" s="33">
        <v>131.49360231749606</v>
      </c>
      <c r="R80" s="33">
        <v>113.30586276364987</v>
      </c>
      <c r="S80" s="33">
        <v>134.50895183575199</v>
      </c>
      <c r="T80" s="33">
        <v>125.50666368733789</v>
      </c>
      <c r="U80" s="23"/>
      <c r="V80" s="44">
        <v>43435</v>
      </c>
      <c r="W80" s="33">
        <f t="shared" si="0"/>
        <v>2.0166522608491704</v>
      </c>
      <c r="X80" s="33">
        <f t="shared" si="1"/>
        <v>4.6602049885556767</v>
      </c>
      <c r="Y80" s="33">
        <f t="shared" si="2"/>
        <v>2.9153490531355288</v>
      </c>
      <c r="Z80" s="33">
        <f t="shared" si="3"/>
        <v>2.2576145883759864</v>
      </c>
      <c r="AA80" s="33">
        <f t="shared" si="4"/>
        <v>7.4285705327984459</v>
      </c>
      <c r="AB80" s="33">
        <f t="shared" si="5"/>
        <v>0.93169962663407091</v>
      </c>
      <c r="AC80" s="33">
        <f t="shared" si="6"/>
        <v>1.9005997446738689</v>
      </c>
      <c r="AD80" s="33">
        <f t="shared" si="7"/>
        <v>7.5855108649198826</v>
      </c>
      <c r="AE80" s="33">
        <f t="shared" si="8"/>
        <v>-5.7423872461583017</v>
      </c>
      <c r="AF80" s="33">
        <f t="shared" si="9"/>
        <v>3.1086335267798546</v>
      </c>
      <c r="AG80" s="33">
        <f t="shared" si="10"/>
        <v>3.9863798195379729</v>
      </c>
      <c r="AH80" s="33">
        <f t="shared" si="11"/>
        <v>5.1782090345469385</v>
      </c>
      <c r="AI80" s="33">
        <f t="shared" si="12"/>
        <v>1.6745930455396518</v>
      </c>
      <c r="AJ80" s="33">
        <f t="shared" si="13"/>
        <v>3.8750401713756588</v>
      </c>
      <c r="AK80" s="33">
        <f t="shared" si="14"/>
        <v>2.38877421927657</v>
      </c>
      <c r="AL80" s="33">
        <f t="shared" si="15"/>
        <v>-5.3835540013023859</v>
      </c>
      <c r="AM80" s="33">
        <f t="shared" si="16"/>
        <v>3.7698457027522068</v>
      </c>
      <c r="AN80" s="33">
        <f t="shared" si="17"/>
        <v>3.8248933406830332</v>
      </c>
      <c r="AO80" s="33">
        <f t="shared" si="18"/>
        <v>2.2823007169773746</v>
      </c>
      <c r="AP80" s="23"/>
      <c r="AQ80" s="23"/>
      <c r="AR80" s="58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M80" s="58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</row>
    <row r="81" spans="1:84" s="60" customFormat="1" ht="15.75" x14ac:dyDescent="0.25">
      <c r="A81" s="45">
        <v>43466</v>
      </c>
      <c r="B81" s="35">
        <v>120.46632761990888</v>
      </c>
      <c r="C81" s="35">
        <v>63.472207730659832</v>
      </c>
      <c r="D81" s="35">
        <v>122.2173797138805</v>
      </c>
      <c r="E81" s="35">
        <v>127.96471608551383</v>
      </c>
      <c r="F81" s="35">
        <v>107.32971528222222</v>
      </c>
      <c r="G81" s="35">
        <v>120.53294474185445</v>
      </c>
      <c r="H81" s="35">
        <v>122.7087653847167</v>
      </c>
      <c r="I81" s="35">
        <v>121.78466487657694</v>
      </c>
      <c r="J81" s="35">
        <v>132.01442510660371</v>
      </c>
      <c r="K81" s="35">
        <v>150.7008688885243</v>
      </c>
      <c r="L81" s="35">
        <v>124.06348337423721</v>
      </c>
      <c r="M81" s="35">
        <v>113.87848666955264</v>
      </c>
      <c r="N81" s="35">
        <v>118.63274781728961</v>
      </c>
      <c r="O81" s="35">
        <v>116.21046361007213</v>
      </c>
      <c r="P81" s="35">
        <v>111.07653449747399</v>
      </c>
      <c r="Q81" s="35">
        <v>123.79871124977167</v>
      </c>
      <c r="R81" s="35">
        <v>120.85410100656553</v>
      </c>
      <c r="S81" s="35">
        <v>132.96378195004945</v>
      </c>
      <c r="T81" s="35">
        <v>121.86476032687123</v>
      </c>
      <c r="U81" s="23"/>
      <c r="V81" s="45">
        <v>43466</v>
      </c>
      <c r="W81" s="35">
        <f t="shared" si="0"/>
        <v>3.0934850061074144</v>
      </c>
      <c r="X81" s="35">
        <f t="shared" si="1"/>
        <v>-1.2051171197746271</v>
      </c>
      <c r="Y81" s="35">
        <f t="shared" si="2"/>
        <v>3.0314517944595991</v>
      </c>
      <c r="Z81" s="35">
        <f t="shared" si="3"/>
        <v>2.2547527931760811</v>
      </c>
      <c r="AA81" s="35">
        <f t="shared" si="4"/>
        <v>4.3595684310511587</v>
      </c>
      <c r="AB81" s="35">
        <f t="shared" si="5"/>
        <v>2.4661644463499499</v>
      </c>
      <c r="AC81" s="35">
        <f t="shared" si="6"/>
        <v>4.5543857902337095</v>
      </c>
      <c r="AD81" s="35">
        <f t="shared" si="7"/>
        <v>5.3347628618590051</v>
      </c>
      <c r="AE81" s="35">
        <f t="shared" si="8"/>
        <v>16.942971875062867</v>
      </c>
      <c r="AF81" s="35">
        <f t="shared" si="9"/>
        <v>3.4807546688838897</v>
      </c>
      <c r="AG81" s="35">
        <f t="shared" si="10"/>
        <v>4.4111340301162869</v>
      </c>
      <c r="AH81" s="35">
        <f t="shared" si="11"/>
        <v>3.701107863443525</v>
      </c>
      <c r="AI81" s="35">
        <f t="shared" si="12"/>
        <v>1.4241254613197754</v>
      </c>
      <c r="AJ81" s="35">
        <f t="shared" si="13"/>
        <v>3.0326627355736377</v>
      </c>
      <c r="AK81" s="35">
        <f t="shared" si="14"/>
        <v>2.0609237601500325</v>
      </c>
      <c r="AL81" s="35">
        <f t="shared" si="15"/>
        <v>-2.0443929257849049</v>
      </c>
      <c r="AM81" s="35">
        <f t="shared" si="16"/>
        <v>2.7931161607397001</v>
      </c>
      <c r="AN81" s="35">
        <f t="shared" si="17"/>
        <v>4.4919050667902667</v>
      </c>
      <c r="AO81" s="35">
        <f t="shared" si="18"/>
        <v>3.5821473238275559</v>
      </c>
      <c r="AP81" s="23"/>
      <c r="AQ81" s="23"/>
      <c r="AR81" s="58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M81" s="58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</row>
    <row r="82" spans="1:84" s="60" customFormat="1" ht="15.75" x14ac:dyDescent="0.25">
      <c r="A82" s="40">
        <v>43497</v>
      </c>
      <c r="B82" s="27">
        <v>125.83390138361632</v>
      </c>
      <c r="C82" s="27">
        <v>64.357078015819283</v>
      </c>
      <c r="D82" s="27">
        <v>121.52864815582285</v>
      </c>
      <c r="E82" s="27">
        <v>114.91110481962043</v>
      </c>
      <c r="F82" s="27">
        <v>121.37128496952168</v>
      </c>
      <c r="G82" s="27">
        <v>119.25173684955185</v>
      </c>
      <c r="H82" s="27">
        <v>121.47060777071263</v>
      </c>
      <c r="I82" s="27">
        <v>117.69600290164419</v>
      </c>
      <c r="J82" s="27">
        <v>120.70749882533183</v>
      </c>
      <c r="K82" s="27">
        <v>136.50018466559703</v>
      </c>
      <c r="L82" s="27">
        <v>123.62241283254517</v>
      </c>
      <c r="M82" s="27">
        <v>115.28842644870979</v>
      </c>
      <c r="N82" s="27">
        <v>120.66760690280833</v>
      </c>
      <c r="O82" s="27">
        <v>119.59682587940469</v>
      </c>
      <c r="P82" s="27">
        <v>127.28901817930118</v>
      </c>
      <c r="Q82" s="27">
        <v>129.89909165477911</v>
      </c>
      <c r="R82" s="27">
        <v>118.20128832967443</v>
      </c>
      <c r="S82" s="27">
        <v>131.2621150584755</v>
      </c>
      <c r="T82" s="27">
        <v>122.35496678539526</v>
      </c>
      <c r="U82" s="23"/>
      <c r="V82" s="40">
        <v>43497</v>
      </c>
      <c r="W82" s="27">
        <f t="shared" si="0"/>
        <v>2.8373495873288448</v>
      </c>
      <c r="X82" s="27">
        <f t="shared" si="1"/>
        <v>1.444048434224257</v>
      </c>
      <c r="Y82" s="27">
        <f t="shared" si="2"/>
        <v>3.0904085093374221</v>
      </c>
      <c r="Z82" s="27">
        <f t="shared" si="3"/>
        <v>-3.3515204232491982</v>
      </c>
      <c r="AA82" s="27">
        <f t="shared" si="4"/>
        <v>11.496143739054901</v>
      </c>
      <c r="AB82" s="27">
        <f t="shared" si="5"/>
        <v>4.638170671083941</v>
      </c>
      <c r="AC82" s="27">
        <f t="shared" si="6"/>
        <v>3.467740020035464</v>
      </c>
      <c r="AD82" s="27">
        <f t="shared" si="7"/>
        <v>7.9142076754360033</v>
      </c>
      <c r="AE82" s="27">
        <f t="shared" si="8"/>
        <v>6.4425834601449026</v>
      </c>
      <c r="AF82" s="27">
        <f t="shared" si="9"/>
        <v>8.8600520922215082</v>
      </c>
      <c r="AG82" s="27">
        <f t="shared" si="10"/>
        <v>4.3250971841721793</v>
      </c>
      <c r="AH82" s="27">
        <f t="shared" si="11"/>
        <v>3.6108692400744076</v>
      </c>
      <c r="AI82" s="27">
        <f t="shared" si="12"/>
        <v>2.9796962768439954</v>
      </c>
      <c r="AJ82" s="27">
        <f t="shared" si="13"/>
        <v>1.8260461371339574</v>
      </c>
      <c r="AK82" s="27">
        <f t="shared" si="14"/>
        <v>0.13767419690191218</v>
      </c>
      <c r="AL82" s="27">
        <f t="shared" si="15"/>
        <v>4.5568735749816227</v>
      </c>
      <c r="AM82" s="27">
        <f t="shared" si="16"/>
        <v>2.8636933834194309</v>
      </c>
      <c r="AN82" s="27">
        <f t="shared" si="17"/>
        <v>7.085767510224386</v>
      </c>
      <c r="AO82" s="27">
        <f t="shared" si="18"/>
        <v>4.1957041553291106</v>
      </c>
      <c r="AP82" s="23"/>
      <c r="AQ82" s="23"/>
      <c r="AR82" s="58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M82" s="58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</row>
    <row r="83" spans="1:84" s="60" customFormat="1" ht="15.75" x14ac:dyDescent="0.25">
      <c r="A83" s="40">
        <v>43525</v>
      </c>
      <c r="B83" s="27">
        <v>131.11043133634769</v>
      </c>
      <c r="C83" s="27">
        <v>64.889129943719468</v>
      </c>
      <c r="D83" s="27">
        <v>127.21384241284561</v>
      </c>
      <c r="E83" s="27">
        <v>124.57988019364758</v>
      </c>
      <c r="F83" s="27">
        <v>115.50293128024876</v>
      </c>
      <c r="G83" s="27">
        <v>121.04119376930987</v>
      </c>
      <c r="H83" s="27">
        <v>123.90649922430312</v>
      </c>
      <c r="I83" s="27">
        <v>134.02260591352268</v>
      </c>
      <c r="J83" s="27">
        <v>122.63749407830228</v>
      </c>
      <c r="K83" s="27">
        <v>139.28588426473868</v>
      </c>
      <c r="L83" s="27">
        <v>124.90806867719709</v>
      </c>
      <c r="M83" s="27">
        <v>119.34651781637822</v>
      </c>
      <c r="N83" s="27">
        <v>127.99035399528846</v>
      </c>
      <c r="O83" s="27">
        <v>120.91790331293565</v>
      </c>
      <c r="P83" s="27">
        <v>129.11609162150569</v>
      </c>
      <c r="Q83" s="27">
        <v>136.53130312352573</v>
      </c>
      <c r="R83" s="27">
        <v>124.29580091488383</v>
      </c>
      <c r="S83" s="27">
        <v>133.64495331058117</v>
      </c>
      <c r="T83" s="27">
        <v>125.82949504515597</v>
      </c>
      <c r="U83" s="23"/>
      <c r="V83" s="40">
        <v>43525</v>
      </c>
      <c r="W83" s="27">
        <f t="shared" si="0"/>
        <v>1.9715023818074542</v>
      </c>
      <c r="X83" s="27">
        <f t="shared" si="1"/>
        <v>0.84939214637060445</v>
      </c>
      <c r="Y83" s="27">
        <f t="shared" si="2"/>
        <v>1.4297547938992636</v>
      </c>
      <c r="Z83" s="27">
        <f t="shared" si="3"/>
        <v>-0.70162056826049479</v>
      </c>
      <c r="AA83" s="27">
        <f t="shared" si="4"/>
        <v>9.4613330652406233</v>
      </c>
      <c r="AB83" s="27">
        <f t="shared" si="5"/>
        <v>5.3776258450391765</v>
      </c>
      <c r="AC83" s="27">
        <f t="shared" si="6"/>
        <v>2.1724605252481268</v>
      </c>
      <c r="AD83" s="27">
        <f t="shared" si="7"/>
        <v>1.9867059235013187</v>
      </c>
      <c r="AE83" s="27">
        <f t="shared" si="8"/>
        <v>1.1364201036289785</v>
      </c>
      <c r="AF83" s="27">
        <f t="shared" si="9"/>
        <v>8.9513818936855643</v>
      </c>
      <c r="AG83" s="27">
        <f t="shared" si="10"/>
        <v>4.0508881065877063</v>
      </c>
      <c r="AH83" s="27">
        <f t="shared" si="11"/>
        <v>2.4285165449240935</v>
      </c>
      <c r="AI83" s="27">
        <f t="shared" si="12"/>
        <v>3.1927335548352431</v>
      </c>
      <c r="AJ83" s="27">
        <f t="shared" si="13"/>
        <v>1.6304793489705389</v>
      </c>
      <c r="AK83" s="27">
        <f t="shared" si="14"/>
        <v>0.47949488982688138</v>
      </c>
      <c r="AL83" s="27">
        <f t="shared" si="15"/>
        <v>4.1632124611356716</v>
      </c>
      <c r="AM83" s="27">
        <f t="shared" si="16"/>
        <v>2.4986209760375004</v>
      </c>
      <c r="AN83" s="27">
        <f t="shared" si="17"/>
        <v>8.487952183751247</v>
      </c>
      <c r="AO83" s="27">
        <f t="shared" si="18"/>
        <v>3.5363688811573297</v>
      </c>
      <c r="AP83" s="23"/>
      <c r="AQ83" s="23"/>
      <c r="AR83" s="58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M83" s="58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</row>
    <row r="84" spans="1:84" s="60" customFormat="1" ht="15.75" x14ac:dyDescent="0.25">
      <c r="A84" s="40">
        <v>43556</v>
      </c>
      <c r="B84" s="27">
        <v>117.64718424951791</v>
      </c>
      <c r="C84" s="27">
        <v>68.196757836586514</v>
      </c>
      <c r="D84" s="27">
        <v>124.22399505609982</v>
      </c>
      <c r="E84" s="27">
        <v>119.39658784086485</v>
      </c>
      <c r="F84" s="27">
        <v>130.54508859564669</v>
      </c>
      <c r="G84" s="27">
        <v>122.08963537708929</v>
      </c>
      <c r="H84" s="27">
        <v>121.73981405764469</v>
      </c>
      <c r="I84" s="27">
        <v>132.09835788027135</v>
      </c>
      <c r="J84" s="27">
        <v>127.01781355686289</v>
      </c>
      <c r="K84" s="27">
        <v>140.12368786048029</v>
      </c>
      <c r="L84" s="27">
        <v>125.57092199296275</v>
      </c>
      <c r="M84" s="27">
        <v>126.02150556667452</v>
      </c>
      <c r="N84" s="27">
        <v>121.58999815369192</v>
      </c>
      <c r="O84" s="27">
        <v>120.79601230955809</v>
      </c>
      <c r="P84" s="27">
        <v>112.34204904019477</v>
      </c>
      <c r="Q84" s="27">
        <v>130.09736067603089</v>
      </c>
      <c r="R84" s="27">
        <v>121.15850191371386</v>
      </c>
      <c r="S84" s="27">
        <v>135.45023837421297</v>
      </c>
      <c r="T84" s="27">
        <v>123.95642357508936</v>
      </c>
      <c r="U84" s="23"/>
      <c r="V84" s="40">
        <v>43556</v>
      </c>
      <c r="W84" s="27">
        <f t="shared" si="0"/>
        <v>0.51780226336207136</v>
      </c>
      <c r="X84" s="27">
        <f t="shared" si="1"/>
        <v>-0.94463819571110719</v>
      </c>
      <c r="Y84" s="27">
        <f t="shared" si="2"/>
        <v>2.4330947152017046</v>
      </c>
      <c r="Z84" s="27">
        <f t="shared" si="3"/>
        <v>2.2509006704152483</v>
      </c>
      <c r="AA84" s="27">
        <f t="shared" si="4"/>
        <v>18.438298633245893</v>
      </c>
      <c r="AB84" s="27">
        <f t="shared" si="5"/>
        <v>4.6839435818240247</v>
      </c>
      <c r="AC84" s="27">
        <f t="shared" si="6"/>
        <v>0.14048807030356159</v>
      </c>
      <c r="AD84" s="27">
        <f t="shared" si="7"/>
        <v>10.578981365302838</v>
      </c>
      <c r="AE84" s="27">
        <f t="shared" si="8"/>
        <v>-0.2453877608726458</v>
      </c>
      <c r="AF84" s="27">
        <f t="shared" si="9"/>
        <v>6.8888407552882427</v>
      </c>
      <c r="AG84" s="27">
        <f t="shared" si="10"/>
        <v>4.0546872101571978</v>
      </c>
      <c r="AH84" s="27">
        <f t="shared" si="11"/>
        <v>4.5258222056896926</v>
      </c>
      <c r="AI84" s="27">
        <f t="shared" si="12"/>
        <v>-0.5567254715084573</v>
      </c>
      <c r="AJ84" s="27">
        <f t="shared" si="13"/>
        <v>1.4920609694251397</v>
      </c>
      <c r="AK84" s="27">
        <f t="shared" si="14"/>
        <v>0.11634685680267864</v>
      </c>
      <c r="AL84" s="27">
        <f t="shared" si="15"/>
        <v>-0.99642467473080387</v>
      </c>
      <c r="AM84" s="27">
        <f t="shared" si="16"/>
        <v>-0.51575965870320317</v>
      </c>
      <c r="AN84" s="27">
        <f t="shared" si="17"/>
        <v>8.6350854224694018</v>
      </c>
      <c r="AO84" s="27">
        <f t="shared" si="18"/>
        <v>3.6665521291506593</v>
      </c>
      <c r="AP84" s="23"/>
      <c r="AQ84" s="23"/>
      <c r="AR84" s="58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M84" s="58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</row>
    <row r="85" spans="1:84" s="60" customFormat="1" ht="15.75" x14ac:dyDescent="0.25">
      <c r="A85" s="40">
        <v>43586</v>
      </c>
      <c r="B85" s="27">
        <v>113.27017945588271</v>
      </c>
      <c r="C85" s="27">
        <v>79.820417978960791</v>
      </c>
      <c r="D85" s="27">
        <v>125.73845195059992</v>
      </c>
      <c r="E85" s="27">
        <v>116.26658854907382</v>
      </c>
      <c r="F85" s="27">
        <v>137.57872202824893</v>
      </c>
      <c r="G85" s="27">
        <v>120.1374072534835</v>
      </c>
      <c r="H85" s="27">
        <v>122.4023234308318</v>
      </c>
      <c r="I85" s="27">
        <v>133.94363816950607</v>
      </c>
      <c r="J85" s="27">
        <v>126.10173586465727</v>
      </c>
      <c r="K85" s="27">
        <v>147.13159464683275</v>
      </c>
      <c r="L85" s="27">
        <v>126.34829239845358</v>
      </c>
      <c r="M85" s="27">
        <v>123.37545073102943</v>
      </c>
      <c r="N85" s="27">
        <v>119.87029880556069</v>
      </c>
      <c r="O85" s="27">
        <v>121.36540375582743</v>
      </c>
      <c r="P85" s="27">
        <v>104.66370242299158</v>
      </c>
      <c r="Q85" s="27">
        <v>140.06489372505899</v>
      </c>
      <c r="R85" s="27">
        <v>123.60032625659576</v>
      </c>
      <c r="S85" s="27">
        <v>133.28281500283424</v>
      </c>
      <c r="T85" s="27">
        <v>123.78458374544677</v>
      </c>
      <c r="U85" s="23"/>
      <c r="V85" s="40">
        <v>43586</v>
      </c>
      <c r="W85" s="27">
        <f t="shared" ref="W85:W86" si="19">B85/B73*100-100</f>
        <v>0.6637246801365535</v>
      </c>
      <c r="X85" s="27">
        <f t="shared" ref="X85:X86" si="20">C85/C73*100-100</f>
        <v>10.586152827644526</v>
      </c>
      <c r="Y85" s="27">
        <f t="shared" ref="Y85:Y86" si="21">D85/D73*100-100</f>
        <v>6.6611141086532228</v>
      </c>
      <c r="Z85" s="27">
        <f t="shared" ref="Z85:Z86" si="22">E85/E73*100-100</f>
        <v>2.362429436678056</v>
      </c>
      <c r="AA85" s="27">
        <f t="shared" ref="AA85:AA86" si="23">F85/F73*100-100</f>
        <v>14.634365769178913</v>
      </c>
      <c r="AB85" s="27">
        <f t="shared" ref="AB85:AB86" si="24">G85/G73*100-100</f>
        <v>3.4916322905465904</v>
      </c>
      <c r="AC85" s="27">
        <f t="shared" ref="AC85:AC86" si="25">H85/H73*100-100</f>
        <v>1.7229571582878123</v>
      </c>
      <c r="AD85" s="27">
        <f t="shared" ref="AD85:AD86" si="26">I85/I73*100-100</f>
        <v>8.1262025147961197</v>
      </c>
      <c r="AE85" s="27">
        <f t="shared" ref="AE85:AE86" si="27">J85/J73*100-100</f>
        <v>-6.713351121079981</v>
      </c>
      <c r="AF85" s="27">
        <f t="shared" ref="AF85:AF86" si="28">K85/K73*100-100</f>
        <v>8.5207991068253506</v>
      </c>
      <c r="AG85" s="27">
        <f t="shared" ref="AG85:AG86" si="29">L85/L73*100-100</f>
        <v>4.3138280557762414</v>
      </c>
      <c r="AH85" s="27">
        <f t="shared" ref="AH85:AH86" si="30">M85/M73*100-100</f>
        <v>5.5173745584431231</v>
      </c>
      <c r="AI85" s="27">
        <f t="shared" ref="AI85:AI86" si="31">N85/N73*100-100</f>
        <v>0.4526071245437322</v>
      </c>
      <c r="AJ85" s="27">
        <f t="shared" ref="AJ85:AJ86" si="32">O85/O73*100-100</f>
        <v>2.2455140461428158</v>
      </c>
      <c r="AK85" s="27">
        <f t="shared" ref="AK85:AK86" si="33">P85/P73*100-100</f>
        <v>2.6700837604181515E-2</v>
      </c>
      <c r="AL85" s="27">
        <f t="shared" ref="AL85:AL86" si="34">Q85/Q73*100-100</f>
        <v>7.0425732313119198</v>
      </c>
      <c r="AM85" s="27">
        <f t="shared" ref="AM85:AM86" si="35">R85/R73*100-100</f>
        <v>3.2610570958775895</v>
      </c>
      <c r="AN85" s="27">
        <f t="shared" ref="AN85:AN86" si="36">S85/S73*100-100</f>
        <v>7.2538979826097574</v>
      </c>
      <c r="AO85" s="27">
        <f t="shared" ref="AO85:AO86" si="37">T85/T73*100-100</f>
        <v>4.1615439732773751</v>
      </c>
      <c r="AP85" s="23"/>
      <c r="AQ85" s="23"/>
      <c r="AR85" s="58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M85" s="58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</row>
    <row r="86" spans="1:84" s="60" customFormat="1" ht="15.75" x14ac:dyDescent="0.25">
      <c r="A86" s="40">
        <v>43617</v>
      </c>
      <c r="B86" s="27">
        <v>107.76691138838041</v>
      </c>
      <c r="C86" s="27">
        <v>65.386905357986294</v>
      </c>
      <c r="D86" s="27">
        <v>116.80664307220033</v>
      </c>
      <c r="E86" s="27">
        <v>106.7720850714332</v>
      </c>
      <c r="F86" s="27">
        <v>130.1784843571904</v>
      </c>
      <c r="G86" s="27">
        <v>117.83517367044834</v>
      </c>
      <c r="H86" s="27">
        <v>118.34777534997366</v>
      </c>
      <c r="I86" s="27">
        <v>135.80865473957797</v>
      </c>
      <c r="J86" s="27">
        <v>122.95422945071397</v>
      </c>
      <c r="K86" s="27">
        <v>141.85590163918678</v>
      </c>
      <c r="L86" s="27">
        <v>126.41470803794685</v>
      </c>
      <c r="M86" s="27">
        <v>118.8445301968939</v>
      </c>
      <c r="N86" s="27">
        <v>119.19541944907202</v>
      </c>
      <c r="O86" s="27">
        <v>121.77159757879107</v>
      </c>
      <c r="P86" s="27">
        <v>104.90150183760692</v>
      </c>
      <c r="Q86" s="27">
        <v>137.53669717623316</v>
      </c>
      <c r="R86" s="27">
        <v>120.69938616129183</v>
      </c>
      <c r="S86" s="27">
        <v>130.72616135011276</v>
      </c>
      <c r="T86" s="27">
        <v>120.04210248756061</v>
      </c>
      <c r="U86" s="23"/>
      <c r="V86" s="40">
        <v>43617</v>
      </c>
      <c r="W86" s="27">
        <f t="shared" si="19"/>
        <v>0.73475921436295266</v>
      </c>
      <c r="X86" s="27">
        <f t="shared" si="20"/>
        <v>-3.2473911833925229</v>
      </c>
      <c r="Y86" s="27">
        <f t="shared" si="21"/>
        <v>3.2219366907386018</v>
      </c>
      <c r="Z86" s="27">
        <f t="shared" si="22"/>
        <v>-8.0181940374157534</v>
      </c>
      <c r="AA86" s="27">
        <f t="shared" si="23"/>
        <v>8.7127600747803626</v>
      </c>
      <c r="AB86" s="27">
        <f t="shared" si="24"/>
        <v>2.5700749312512556</v>
      </c>
      <c r="AC86" s="27">
        <f t="shared" si="25"/>
        <v>1.6016318132734</v>
      </c>
      <c r="AD86" s="27">
        <f t="shared" si="26"/>
        <v>11.033453259748299</v>
      </c>
      <c r="AE86" s="27">
        <f t="shared" si="27"/>
        <v>4.4628868082217821</v>
      </c>
      <c r="AF86" s="27">
        <f t="shared" si="28"/>
        <v>7.4534844271091316</v>
      </c>
      <c r="AG86" s="27">
        <f t="shared" si="29"/>
        <v>4.4297895275436474</v>
      </c>
      <c r="AH86" s="27">
        <f t="shared" si="30"/>
        <v>4.5759366267962065</v>
      </c>
      <c r="AI86" s="27">
        <f t="shared" si="31"/>
        <v>3.226152577659235</v>
      </c>
      <c r="AJ86" s="27">
        <f t="shared" si="32"/>
        <v>2.6646099021985634</v>
      </c>
      <c r="AK86" s="27">
        <f t="shared" si="33"/>
        <v>0.37251000480058849</v>
      </c>
      <c r="AL86" s="27">
        <f t="shared" si="34"/>
        <v>-1.1414034220471194</v>
      </c>
      <c r="AM86" s="27">
        <f t="shared" si="35"/>
        <v>3.5847618442619478</v>
      </c>
      <c r="AN86" s="27">
        <f t="shared" si="36"/>
        <v>5.8829436487968678</v>
      </c>
      <c r="AO86" s="27">
        <f t="shared" si="37"/>
        <v>3.3184172430019743</v>
      </c>
      <c r="AP86" s="23"/>
      <c r="AQ86" s="23"/>
      <c r="AR86" s="58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M86" s="58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</row>
    <row r="87" spans="1:84" s="60" customFormat="1" ht="15.75" x14ac:dyDescent="0.25">
      <c r="A87" s="40">
        <v>43647</v>
      </c>
      <c r="B87" s="27">
        <v>106.94880738187457</v>
      </c>
      <c r="C87" s="27">
        <v>76.216055244167904</v>
      </c>
      <c r="D87" s="27">
        <v>121.55324456484033</v>
      </c>
      <c r="E87" s="27">
        <v>106.77606239695578</v>
      </c>
      <c r="F87" s="27">
        <v>132.37906457429676</v>
      </c>
      <c r="G87" s="27">
        <v>118.77821339426953</v>
      </c>
      <c r="H87" s="27">
        <v>118.95115511752152</v>
      </c>
      <c r="I87" s="27">
        <v>140.76281189521066</v>
      </c>
      <c r="J87" s="27">
        <v>128.74535204738461</v>
      </c>
      <c r="K87" s="27">
        <v>144.90328684474591</v>
      </c>
      <c r="L87" s="27">
        <v>127.09100986853906</v>
      </c>
      <c r="M87" s="27">
        <v>125.02541325402476</v>
      </c>
      <c r="N87" s="27">
        <v>120.99688372135957</v>
      </c>
      <c r="O87" s="27">
        <v>121.97025754246351</v>
      </c>
      <c r="P87" s="27">
        <v>114.76211259282378</v>
      </c>
      <c r="Q87" s="27">
        <v>142.93666986243389</v>
      </c>
      <c r="R87" s="27">
        <v>119.98824549587401</v>
      </c>
      <c r="S87" s="27">
        <v>131.83048914074266</v>
      </c>
      <c r="T87" s="27">
        <v>122.44647970232388</v>
      </c>
      <c r="U87" s="23"/>
      <c r="V87" s="40">
        <v>43647</v>
      </c>
      <c r="W87" s="27">
        <f t="shared" ref="W87:W89" si="38">B87/B75*100-100</f>
        <v>1.3221962609056845</v>
      </c>
      <c r="X87" s="27">
        <f t="shared" ref="X87:X89" si="39">C87/C75*100-100</f>
        <v>6.5647690445690614</v>
      </c>
      <c r="Y87" s="27">
        <f t="shared" ref="Y87:Y89" si="40">D87/D75*100-100</f>
        <v>4.7426749480712544</v>
      </c>
      <c r="Z87" s="27">
        <f t="shared" ref="Z87:Z89" si="41">E87/E75*100-100</f>
        <v>-9.3407256617521313</v>
      </c>
      <c r="AA87" s="27">
        <f t="shared" ref="AA87:AA89" si="42">F87/F75*100-100</f>
        <v>7.5867942826125585</v>
      </c>
      <c r="AB87" s="27">
        <f t="shared" ref="AB87:AB89" si="43">G87/G75*100-100</f>
        <v>2.913905733729564</v>
      </c>
      <c r="AC87" s="27">
        <f t="shared" ref="AC87:AC89" si="44">H87/H75*100-100</f>
        <v>1.872716974929105</v>
      </c>
      <c r="AD87" s="27">
        <f t="shared" ref="AD87:AD89" si="45">I87/I75*100-100</f>
        <v>6.5167843074466276</v>
      </c>
      <c r="AE87" s="27">
        <f t="shared" ref="AE87:AE89" si="46">J87/J75*100-100</f>
        <v>5.2696037232503841</v>
      </c>
      <c r="AF87" s="27">
        <f t="shared" ref="AF87:AF89" si="47">K87/K75*100-100</f>
        <v>6.1498185647050008</v>
      </c>
      <c r="AG87" s="27">
        <f t="shared" ref="AG87:AG89" si="48">L87/L75*100-100</f>
        <v>4.4388171940518646</v>
      </c>
      <c r="AH87" s="27">
        <f t="shared" ref="AH87:AH89" si="49">M87/M75*100-100</f>
        <v>4.1084032546555989</v>
      </c>
      <c r="AI87" s="27">
        <f t="shared" ref="AI87:AI89" si="50">N87/N75*100-100</f>
        <v>5.9869447375562288</v>
      </c>
      <c r="AJ87" s="27">
        <f t="shared" ref="AJ87:AJ89" si="51">O87/O75*100-100</f>
        <v>2.878154663776229</v>
      </c>
      <c r="AK87" s="27">
        <f t="shared" ref="AK87:AK89" si="52">P87/P75*100-100</f>
        <v>1.2250451040579833</v>
      </c>
      <c r="AL87" s="27">
        <f t="shared" ref="AL87:AL89" si="53">Q87/Q75*100-100</f>
        <v>5.7463001404970555</v>
      </c>
      <c r="AM87" s="27">
        <f t="shared" ref="AM87:AM89" si="54">R87/R75*100-100</f>
        <v>-7.9876915620189948E-2</v>
      </c>
      <c r="AN87" s="27">
        <f t="shared" ref="AN87:AN89" si="55">S87/S75*100-100</f>
        <v>6.5512054388585881</v>
      </c>
      <c r="AO87" s="27">
        <f t="shared" ref="AO87:AO89" si="56">T87/T75*100-100</f>
        <v>3.6770364381435883</v>
      </c>
      <c r="AP87" s="23"/>
      <c r="AQ87" s="23"/>
      <c r="AR87" s="58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M87" s="58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</row>
    <row r="88" spans="1:84" s="60" customFormat="1" ht="15.75" x14ac:dyDescent="0.25">
      <c r="A88" s="40">
        <v>43678</v>
      </c>
      <c r="B88" s="27">
        <v>111.48487813043863</v>
      </c>
      <c r="C88" s="27">
        <v>75.009167970908152</v>
      </c>
      <c r="D88" s="27">
        <v>116.74522432703557</v>
      </c>
      <c r="E88" s="27">
        <v>104.02526326204206</v>
      </c>
      <c r="F88" s="27">
        <v>133.43644211449077</v>
      </c>
      <c r="G88" s="27">
        <v>120.69320983943409</v>
      </c>
      <c r="H88" s="27">
        <v>119.23323858887812</v>
      </c>
      <c r="I88" s="27">
        <v>135.18791361022832</v>
      </c>
      <c r="J88" s="27">
        <v>123.29540320739092</v>
      </c>
      <c r="K88" s="27">
        <v>138.89551362905445</v>
      </c>
      <c r="L88" s="27">
        <v>127.13191184002841</v>
      </c>
      <c r="M88" s="27">
        <v>121.59703551765824</v>
      </c>
      <c r="N88" s="27">
        <v>111.06345589493802</v>
      </c>
      <c r="O88" s="27">
        <v>121.97137584431866</v>
      </c>
      <c r="P88" s="27">
        <v>115.5722458716908</v>
      </c>
      <c r="Q88" s="27">
        <v>141.60040609125264</v>
      </c>
      <c r="R88" s="27">
        <v>118.67634951006846</v>
      </c>
      <c r="S88" s="27">
        <v>132.1107321870393</v>
      </c>
      <c r="T88" s="27">
        <v>121.56842174007068</v>
      </c>
      <c r="U88" s="23"/>
      <c r="V88" s="40">
        <v>43678</v>
      </c>
      <c r="W88" s="27">
        <f t="shared" si="38"/>
        <v>1.3128615936225145</v>
      </c>
      <c r="X88" s="27">
        <f t="shared" si="39"/>
        <v>7.2237427593980499</v>
      </c>
      <c r="Y88" s="27">
        <f t="shared" si="40"/>
        <v>2.2628548286178756</v>
      </c>
      <c r="Z88" s="27">
        <f t="shared" si="41"/>
        <v>-8.5352625029815385</v>
      </c>
      <c r="AA88" s="27">
        <f t="shared" si="42"/>
        <v>4.7178168802618217</v>
      </c>
      <c r="AB88" s="27">
        <f t="shared" si="43"/>
        <v>3.9256328707803618</v>
      </c>
      <c r="AC88" s="27">
        <f t="shared" si="44"/>
        <v>1.8923384532444771</v>
      </c>
      <c r="AD88" s="27">
        <f t="shared" si="45"/>
        <v>8.9228460392595252</v>
      </c>
      <c r="AE88" s="27">
        <f t="shared" si="46"/>
        <v>5.0743364727764231</v>
      </c>
      <c r="AF88" s="27">
        <f t="shared" si="47"/>
        <v>6.53821526070071</v>
      </c>
      <c r="AG88" s="27">
        <f t="shared" si="48"/>
        <v>4.3292275113649907</v>
      </c>
      <c r="AH88" s="27">
        <f t="shared" si="49"/>
        <v>3.0594287406644725</v>
      </c>
      <c r="AI88" s="27">
        <f t="shared" si="50"/>
        <v>0.57117044392201421</v>
      </c>
      <c r="AJ88" s="27">
        <f t="shared" si="51"/>
        <v>2.8908162093679124</v>
      </c>
      <c r="AK88" s="27">
        <f t="shared" si="52"/>
        <v>1.5346967272895711</v>
      </c>
      <c r="AL88" s="27">
        <f t="shared" si="53"/>
        <v>6.7594316829877101</v>
      </c>
      <c r="AM88" s="27">
        <f t="shared" si="54"/>
        <v>-1.1960253587653398</v>
      </c>
      <c r="AN88" s="27">
        <f t="shared" si="55"/>
        <v>7.1176973161046817</v>
      </c>
      <c r="AO88" s="27">
        <f t="shared" si="56"/>
        <v>3.2890422228427383</v>
      </c>
      <c r="AP88" s="23"/>
      <c r="AQ88" s="23"/>
      <c r="AR88" s="58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M88" s="58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</row>
    <row r="89" spans="1:84" s="60" customFormat="1" ht="15.75" x14ac:dyDescent="0.25">
      <c r="A89" s="40">
        <v>43709</v>
      </c>
      <c r="B89" s="27">
        <v>107.22687674127806</v>
      </c>
      <c r="C89" s="27">
        <v>70.884418029433078</v>
      </c>
      <c r="D89" s="27">
        <v>110.99691695227655</v>
      </c>
      <c r="E89" s="27">
        <v>108.19522733409569</v>
      </c>
      <c r="F89" s="27">
        <v>135.82552731591772</v>
      </c>
      <c r="G89" s="27">
        <v>121.36461460332885</v>
      </c>
      <c r="H89" s="27">
        <v>122.77564741317235</v>
      </c>
      <c r="I89" s="27">
        <v>128.7981131414393</v>
      </c>
      <c r="J89" s="27">
        <v>120.50334235504657</v>
      </c>
      <c r="K89" s="27">
        <v>143.56859649134444</v>
      </c>
      <c r="L89" s="27">
        <v>127.65704773525108</v>
      </c>
      <c r="M89" s="27">
        <v>118.25798175206148</v>
      </c>
      <c r="N89" s="27">
        <v>121.19664702765094</v>
      </c>
      <c r="O89" s="27">
        <v>122.13252375475045</v>
      </c>
      <c r="P89" s="27">
        <v>107.48757963222437</v>
      </c>
      <c r="Q89" s="27">
        <v>138.2933016855979</v>
      </c>
      <c r="R89" s="27">
        <v>118.04267683464704</v>
      </c>
      <c r="S89" s="27">
        <v>132.00212545758234</v>
      </c>
      <c r="T89" s="27">
        <v>120.37749976236651</v>
      </c>
      <c r="U89" s="23"/>
      <c r="V89" s="40">
        <v>43709</v>
      </c>
      <c r="W89" s="27">
        <f t="shared" si="38"/>
        <v>2.1975153211529062</v>
      </c>
      <c r="X89" s="27">
        <f t="shared" si="39"/>
        <v>2.4142967200023264</v>
      </c>
      <c r="Y89" s="27">
        <f t="shared" si="40"/>
        <v>2.8585844888994245</v>
      </c>
      <c r="Z89" s="27">
        <f t="shared" si="41"/>
        <v>-6.8166960084442678</v>
      </c>
      <c r="AA89" s="27">
        <f t="shared" si="42"/>
        <v>14.742902075303377</v>
      </c>
      <c r="AB89" s="27">
        <f t="shared" si="43"/>
        <v>4.2080079116446001</v>
      </c>
      <c r="AC89" s="27">
        <f t="shared" si="44"/>
        <v>4.0944497078081383</v>
      </c>
      <c r="AD89" s="27">
        <f t="shared" si="45"/>
        <v>3.4140274034587748</v>
      </c>
      <c r="AE89" s="27">
        <f t="shared" si="46"/>
        <v>5.4031530015184757</v>
      </c>
      <c r="AF89" s="27">
        <f t="shared" si="47"/>
        <v>6.94943539192532</v>
      </c>
      <c r="AG89" s="27">
        <f t="shared" si="48"/>
        <v>4.6204306466538725</v>
      </c>
      <c r="AH89" s="27">
        <f t="shared" si="49"/>
        <v>4.140157384519739</v>
      </c>
      <c r="AI89" s="27">
        <f t="shared" si="50"/>
        <v>7.6949274660690747</v>
      </c>
      <c r="AJ89" s="27">
        <f t="shared" si="51"/>
        <v>2.4865147315843927</v>
      </c>
      <c r="AK89" s="27">
        <f t="shared" si="52"/>
        <v>1.459187024818192</v>
      </c>
      <c r="AL89" s="27">
        <f t="shared" si="53"/>
        <v>10.313352273472276</v>
      </c>
      <c r="AM89" s="27">
        <f t="shared" si="54"/>
        <v>4.9276415865547278</v>
      </c>
      <c r="AN89" s="27">
        <f t="shared" si="55"/>
        <v>7.3723201192455292</v>
      </c>
      <c r="AO89" s="27">
        <f t="shared" si="56"/>
        <v>4.580807158628744</v>
      </c>
      <c r="AP89" s="23"/>
      <c r="AQ89" s="23"/>
      <c r="AR89" s="58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M89" s="58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</row>
    <row r="90" spans="1:84" s="60" customFormat="1" ht="15.75" x14ac:dyDescent="0.25">
      <c r="A90" s="40">
        <v>43739</v>
      </c>
      <c r="B90" s="27">
        <v>106.47627581973885</v>
      </c>
      <c r="C90" s="27">
        <v>71.951500277246026</v>
      </c>
      <c r="D90" s="27">
        <v>115.89233728401037</v>
      </c>
      <c r="E90" s="27">
        <v>126.66120500729187</v>
      </c>
      <c r="F90" s="27">
        <v>127.74945427800802</v>
      </c>
      <c r="G90" s="27">
        <v>123.74339640109648</v>
      </c>
      <c r="H90" s="27">
        <v>125.89813100585501</v>
      </c>
      <c r="I90" s="27">
        <v>138.64219434341251</v>
      </c>
      <c r="J90" s="27">
        <v>130.21324298130611</v>
      </c>
      <c r="K90" s="27">
        <v>146.92859422598085</v>
      </c>
      <c r="L90" s="27">
        <v>129.26524113602045</v>
      </c>
      <c r="M90" s="27">
        <v>130.15085536262953</v>
      </c>
      <c r="N90" s="27">
        <v>122.93465818728751</v>
      </c>
      <c r="O90" s="27">
        <v>121.87633224511708</v>
      </c>
      <c r="P90" s="27">
        <v>92.091800917504202</v>
      </c>
      <c r="Q90" s="27">
        <v>141.60793775878471</v>
      </c>
      <c r="R90" s="27">
        <v>119.6905084206039</v>
      </c>
      <c r="S90" s="27">
        <v>135.74304490882992</v>
      </c>
      <c r="T90" s="27">
        <v>122.40131821103257</v>
      </c>
      <c r="U90" s="23"/>
      <c r="V90" s="40">
        <v>43739</v>
      </c>
      <c r="W90" s="27">
        <f t="shared" ref="W90:W92" si="57">B90/B78*100-100</f>
        <v>2.4275604553067041</v>
      </c>
      <c r="X90" s="27">
        <f t="shared" ref="X90:X92" si="58">C90/C78*100-100</f>
        <v>9.8419386657472074</v>
      </c>
      <c r="Y90" s="27">
        <f t="shared" ref="Y90:Y92" si="59">D90/D78*100-100</f>
        <v>2.3305419189113792</v>
      </c>
      <c r="Z90" s="27">
        <f t="shared" ref="Z90:Z92" si="60">E90/E78*100-100</f>
        <v>1.9664444914195656</v>
      </c>
      <c r="AA90" s="27">
        <f t="shared" ref="AA90:AA92" si="61">F90/F78*100-100</f>
        <v>0.73597630263932956</v>
      </c>
      <c r="AB90" s="27">
        <f t="shared" ref="AB90:AB92" si="62">G90/G78*100-100</f>
        <v>3.7473615509382512</v>
      </c>
      <c r="AC90" s="27">
        <f t="shared" ref="AC90:AC92" si="63">H90/H78*100-100</f>
        <v>4.4103156858886763</v>
      </c>
      <c r="AD90" s="27">
        <f t="shared" ref="AD90:AD92" si="64">I90/I78*100-100</f>
        <v>4.0725797165428048</v>
      </c>
      <c r="AE90" s="27">
        <f t="shared" ref="AE90:AE92" si="65">J90/J78*100-100</f>
        <v>8.1476496125399507</v>
      </c>
      <c r="AF90" s="27">
        <f t="shared" ref="AF90:AF92" si="66">K90/K78*100-100</f>
        <v>10.355979967388933</v>
      </c>
      <c r="AG90" s="27">
        <f t="shared" ref="AG90:AG92" si="67">L90/L78*100-100</f>
        <v>4.4542049083669895</v>
      </c>
      <c r="AH90" s="27">
        <f t="shared" ref="AH90:AH92" si="68">M90/M78*100-100</f>
        <v>3.484944059878984</v>
      </c>
      <c r="AI90" s="27">
        <f t="shared" ref="AI90:AI92" si="69">N90/N78*100-100</f>
        <v>5.2945384764482952</v>
      </c>
      <c r="AJ90" s="27">
        <f t="shared" ref="AJ90:AJ92" si="70">O90/O78*100-100</f>
        <v>2.069105735242772</v>
      </c>
      <c r="AK90" s="27">
        <f t="shared" ref="AK90:AK92" si="71">P90/P78*100-100</f>
        <v>1.0793115850161286</v>
      </c>
      <c r="AL90" s="27">
        <f t="shared" ref="AL90:AL92" si="72">Q90/Q78*100-100</f>
        <v>5.4753038727411507</v>
      </c>
      <c r="AM90" s="27">
        <f t="shared" ref="AM90:AM92" si="73">R90/R78*100-100</f>
        <v>2.5851239896854707</v>
      </c>
      <c r="AN90" s="27">
        <f t="shared" ref="AN90:AN92" si="74">S90/S78*100-100</f>
        <v>7.0548400946676821</v>
      </c>
      <c r="AO90" s="27">
        <f t="shared" ref="AO90:AO92" si="75">T90/T78*100-100</f>
        <v>3.8632854082521533</v>
      </c>
      <c r="AP90" s="23"/>
      <c r="AQ90" s="23"/>
      <c r="AR90" s="58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M90" s="58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</row>
    <row r="91" spans="1:84" s="60" customFormat="1" ht="15.75" x14ac:dyDescent="0.25">
      <c r="A91" s="40">
        <v>43770</v>
      </c>
      <c r="B91" s="27">
        <v>115.37356383438521</v>
      </c>
      <c r="C91" s="27">
        <v>72.811244895868626</v>
      </c>
      <c r="D91" s="27">
        <v>122.35964105001034</v>
      </c>
      <c r="E91" s="27">
        <v>133.05427607984092</v>
      </c>
      <c r="F91" s="27">
        <v>137.1007296634962</v>
      </c>
      <c r="G91" s="27">
        <v>126.8154617356624</v>
      </c>
      <c r="H91" s="27">
        <v>128.25266970992402</v>
      </c>
      <c r="I91" s="27">
        <v>144.37071401159051</v>
      </c>
      <c r="J91" s="27">
        <v>138.12661302206351</v>
      </c>
      <c r="K91" s="27">
        <v>151.06637170509563</v>
      </c>
      <c r="L91" s="27">
        <v>130.02201299006819</v>
      </c>
      <c r="M91" s="27">
        <v>133.66536763356055</v>
      </c>
      <c r="N91" s="27">
        <v>133.79717599057108</v>
      </c>
      <c r="O91" s="27">
        <v>122.65945719604765</v>
      </c>
      <c r="P91" s="27">
        <v>89.296174049773782</v>
      </c>
      <c r="Q91" s="27">
        <v>139.27459478697449</v>
      </c>
      <c r="R91" s="27">
        <v>121.67152253528292</v>
      </c>
      <c r="S91" s="27">
        <v>140.896640348136</v>
      </c>
      <c r="T91" s="27">
        <v>126.79769694326269</v>
      </c>
      <c r="U91" s="23"/>
      <c r="V91" s="40">
        <v>43770</v>
      </c>
      <c r="W91" s="27">
        <f t="shared" si="57"/>
        <v>3.9010736023258943</v>
      </c>
      <c r="X91" s="27">
        <f t="shared" si="58"/>
        <v>2.7320727141295862</v>
      </c>
      <c r="Y91" s="27">
        <f t="shared" si="59"/>
        <v>3.3225948570456865</v>
      </c>
      <c r="Z91" s="27">
        <f t="shared" si="60"/>
        <v>9.6195406452436885</v>
      </c>
      <c r="AA91" s="27">
        <f t="shared" si="61"/>
        <v>6.7063401979345088</v>
      </c>
      <c r="AB91" s="27">
        <f t="shared" si="62"/>
        <v>3.3878899072149409</v>
      </c>
      <c r="AC91" s="27">
        <f t="shared" si="63"/>
        <v>2.8649133706888534</v>
      </c>
      <c r="AD91" s="27">
        <f t="shared" si="64"/>
        <v>9.0701359545036553</v>
      </c>
      <c r="AE91" s="27">
        <f t="shared" si="65"/>
        <v>7.1219734072498113</v>
      </c>
      <c r="AF91" s="27">
        <f t="shared" si="66"/>
        <v>6.1974885280910996</v>
      </c>
      <c r="AG91" s="27">
        <f t="shared" si="67"/>
        <v>4.4304874258213971</v>
      </c>
      <c r="AH91" s="27">
        <f t="shared" si="68"/>
        <v>4.012714332974781</v>
      </c>
      <c r="AI91" s="27">
        <f t="shared" si="69"/>
        <v>7.0324592449657359</v>
      </c>
      <c r="AJ91" s="27">
        <f t="shared" si="70"/>
        <v>1.785623029738062</v>
      </c>
      <c r="AK91" s="27">
        <f t="shared" si="71"/>
        <v>0.66532043532995999</v>
      </c>
      <c r="AL91" s="27">
        <f t="shared" si="72"/>
        <v>6.5835651108311168</v>
      </c>
      <c r="AM91" s="27">
        <f t="shared" si="73"/>
        <v>6.6120700319519159</v>
      </c>
      <c r="AN91" s="27">
        <f t="shared" si="74"/>
        <v>6.5515590773690349</v>
      </c>
      <c r="AO91" s="27">
        <f t="shared" si="75"/>
        <v>4.6098134767955941</v>
      </c>
      <c r="AP91" s="23"/>
      <c r="AQ91" s="23"/>
      <c r="AR91" s="58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M91" s="58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</row>
    <row r="92" spans="1:84" s="60" customFormat="1" ht="15.75" x14ac:dyDescent="0.25">
      <c r="A92" s="41">
        <v>43800</v>
      </c>
      <c r="B92" s="28">
        <v>121.31657184844813</v>
      </c>
      <c r="C92" s="28">
        <v>61.700038581396193</v>
      </c>
      <c r="D92" s="28">
        <v>127.436552497134</v>
      </c>
      <c r="E92" s="28">
        <v>129.49669724050744</v>
      </c>
      <c r="F92" s="28">
        <v>140.44529768979569</v>
      </c>
      <c r="G92" s="28">
        <v>127.21568239244515</v>
      </c>
      <c r="H92" s="28">
        <v>131.85785991988735</v>
      </c>
      <c r="I92" s="28">
        <v>169.44328171151525</v>
      </c>
      <c r="J92" s="28">
        <v>145.85356148049922</v>
      </c>
      <c r="K92" s="28">
        <v>153.87193550434498</v>
      </c>
      <c r="L92" s="28">
        <v>130.35089999408757</v>
      </c>
      <c r="M92" s="28">
        <v>139.21930137617304</v>
      </c>
      <c r="N92" s="28">
        <v>136.3129083241447</v>
      </c>
      <c r="O92" s="28">
        <v>123.91767127572501</v>
      </c>
      <c r="P92" s="28">
        <v>99.984295554945533</v>
      </c>
      <c r="Q92" s="28">
        <v>140.50138739777498</v>
      </c>
      <c r="R92" s="28">
        <v>123.75565884697276</v>
      </c>
      <c r="S92" s="28">
        <v>142.0899357961375</v>
      </c>
      <c r="T92" s="28">
        <v>130.42292626588093</v>
      </c>
      <c r="U92" s="23"/>
      <c r="V92" s="41">
        <v>43800</v>
      </c>
      <c r="W92" s="28">
        <f t="shared" si="57"/>
        <v>3.7296143571772689</v>
      </c>
      <c r="X92" s="28">
        <f t="shared" si="58"/>
        <v>-4.1463820353637999</v>
      </c>
      <c r="Y92" s="28">
        <f t="shared" si="59"/>
        <v>2.1410666032475518</v>
      </c>
      <c r="Z92" s="28">
        <f t="shared" si="60"/>
        <v>1.2409248725702184</v>
      </c>
      <c r="AA92" s="28">
        <f t="shared" si="61"/>
        <v>14.125998697210747</v>
      </c>
      <c r="AB92" s="28">
        <f t="shared" si="62"/>
        <v>3.375939398795353</v>
      </c>
      <c r="AC92" s="28">
        <f t="shared" si="63"/>
        <v>3.152222385941684</v>
      </c>
      <c r="AD92" s="28">
        <f t="shared" si="64"/>
        <v>6.5665602523000217</v>
      </c>
      <c r="AE92" s="28">
        <f t="shared" si="65"/>
        <v>2.6980661673157869</v>
      </c>
      <c r="AF92" s="28">
        <f t="shared" si="66"/>
        <v>6.0378976787237519</v>
      </c>
      <c r="AG92" s="28">
        <f t="shared" si="67"/>
        <v>3.9429473077224202</v>
      </c>
      <c r="AH92" s="28">
        <f t="shared" si="68"/>
        <v>2.4277082331357605</v>
      </c>
      <c r="AI92" s="28">
        <f t="shared" si="69"/>
        <v>-1.2461684168155074</v>
      </c>
      <c r="AJ92" s="28">
        <f t="shared" si="70"/>
        <v>2.0995564817183947</v>
      </c>
      <c r="AK92" s="28">
        <f t="shared" si="71"/>
        <v>0.23631896952416298</v>
      </c>
      <c r="AL92" s="28">
        <f t="shared" si="72"/>
        <v>6.8503599578398422</v>
      </c>
      <c r="AM92" s="28">
        <f t="shared" si="73"/>
        <v>9.2226437612682162</v>
      </c>
      <c r="AN92" s="28">
        <f t="shared" si="74"/>
        <v>5.636044186592585</v>
      </c>
      <c r="AO92" s="28">
        <f t="shared" si="75"/>
        <v>3.9171327116067829</v>
      </c>
      <c r="AP92" s="23"/>
      <c r="AQ92" s="23"/>
      <c r="AR92" s="58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M92" s="58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</row>
    <row r="93" spans="1:84" s="60" customFormat="1" ht="15.75" x14ac:dyDescent="0.25">
      <c r="A93" s="42">
        <v>43831</v>
      </c>
      <c r="B93" s="29">
        <v>128.02610803790901</v>
      </c>
      <c r="C93" s="29">
        <v>72.25563745274205</v>
      </c>
      <c r="D93" s="29">
        <v>128.65002450025801</v>
      </c>
      <c r="E93" s="29">
        <v>134.12863668977786</v>
      </c>
      <c r="F93" s="29">
        <v>111.46884980063031</v>
      </c>
      <c r="G93" s="29">
        <v>125.24249226597286</v>
      </c>
      <c r="H93" s="29">
        <v>125.57484676160657</v>
      </c>
      <c r="I93" s="29">
        <v>130.12286318308975</v>
      </c>
      <c r="J93" s="29">
        <v>131.68188040208585</v>
      </c>
      <c r="K93" s="29">
        <v>160.21642168448102</v>
      </c>
      <c r="L93" s="29">
        <v>128.89511436674059</v>
      </c>
      <c r="M93" s="29">
        <v>116.78956601638167</v>
      </c>
      <c r="N93" s="29">
        <v>127.2724025834129</v>
      </c>
      <c r="O93" s="29">
        <v>120.76165729809199</v>
      </c>
      <c r="P93" s="29">
        <v>111.66062290809317</v>
      </c>
      <c r="Q93" s="29">
        <v>141.50418693609581</v>
      </c>
      <c r="R93" s="29">
        <v>124.50832908061356</v>
      </c>
      <c r="S93" s="29">
        <v>140.13629488548548</v>
      </c>
      <c r="T93" s="29">
        <v>127.4698767059125</v>
      </c>
      <c r="U93" s="23"/>
      <c r="V93" s="42">
        <v>43831</v>
      </c>
      <c r="W93" s="29">
        <f t="shared" ref="W93:W95" si="76">B93/B81*100-100</f>
        <v>6.2754302943910432</v>
      </c>
      <c r="X93" s="29">
        <f t="shared" ref="X93:X95" si="77">C93/C81*100-100</f>
        <v>13.838229417439081</v>
      </c>
      <c r="Y93" s="29">
        <f t="shared" ref="Y93:Y95" si="78">D93/D81*100-100</f>
        <v>5.2632815410024136</v>
      </c>
      <c r="Z93" s="29">
        <f t="shared" ref="Z93:Z95" si="79">E93/E81*100-100</f>
        <v>4.8168907749109025</v>
      </c>
      <c r="AA93" s="29">
        <f t="shared" ref="AA93:AA95" si="80">F93/F81*100-100</f>
        <v>3.856466503730374</v>
      </c>
      <c r="AB93" s="29">
        <f t="shared" ref="AB93:AB95" si="81">G93/G81*100-100</f>
        <v>3.9072699453289346</v>
      </c>
      <c r="AC93" s="29">
        <f t="shared" ref="AC93:AC95" si="82">H93/H81*100-100</f>
        <v>2.3356777878940562</v>
      </c>
      <c r="AD93" s="29">
        <f t="shared" ref="AD93:AD95" si="83">I93/I81*100-100</f>
        <v>6.846673441983171</v>
      </c>
      <c r="AE93" s="29">
        <f t="shared" ref="AE93:AE95" si="84">J93/J81*100-100</f>
        <v>-0.25190027851071761</v>
      </c>
      <c r="AF93" s="29">
        <f t="shared" ref="AF93:AF95" si="85">K93/K81*100-100</f>
        <v>6.3141990262813437</v>
      </c>
      <c r="AG93" s="29">
        <f t="shared" ref="AG93:AG95" si="86">L93/L81*100-100</f>
        <v>3.8944827769576591</v>
      </c>
      <c r="AH93" s="29">
        <f t="shared" ref="AH93:AH95" si="87">M93/M81*100-100</f>
        <v>2.5563031543229613</v>
      </c>
      <c r="AI93" s="29">
        <f t="shared" ref="AI93:AI95" si="88">N93/N81*100-100</f>
        <v>7.2826895819942763</v>
      </c>
      <c r="AJ93" s="29">
        <f t="shared" ref="AJ93:AJ95" si="89">O93/O81*100-100</f>
        <v>3.9163372614111154</v>
      </c>
      <c r="AK93" s="29">
        <f t="shared" ref="AK93:AK95" si="90">P93/P81*100-100</f>
        <v>0.52584320645372884</v>
      </c>
      <c r="AL93" s="29">
        <f t="shared" ref="AL93:AL95" si="91">Q93/Q81*100-100</f>
        <v>14.301825525955778</v>
      </c>
      <c r="AM93" s="29">
        <f t="shared" ref="AM93:AM95" si="92">R93/R81*100-100</f>
        <v>3.0236690717260188</v>
      </c>
      <c r="AN93" s="29">
        <f t="shared" ref="AN93:AN95" si="93">S93/S81*100-100</f>
        <v>5.3943358335960596</v>
      </c>
      <c r="AO93" s="29">
        <f t="shared" ref="AO93:AO95" si="94">T93/T81*100-100</f>
        <v>4.599456285809751</v>
      </c>
      <c r="AP93" s="23"/>
      <c r="AQ93" s="23"/>
      <c r="AR93" s="58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M93" s="58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</row>
    <row r="94" spans="1:84" s="60" customFormat="1" ht="15.75" x14ac:dyDescent="0.25">
      <c r="A94" s="43">
        <v>43862</v>
      </c>
      <c r="B94" s="31">
        <v>130.295965971773</v>
      </c>
      <c r="C94" s="31">
        <v>63.90536273292949</v>
      </c>
      <c r="D94" s="31">
        <v>125.68700637164849</v>
      </c>
      <c r="E94" s="31">
        <v>122.67696117589767</v>
      </c>
      <c r="F94" s="31">
        <v>109.71297315391006</v>
      </c>
      <c r="G94" s="31">
        <v>123.32380314778476</v>
      </c>
      <c r="H94" s="31">
        <v>123.39685704732354</v>
      </c>
      <c r="I94" s="31">
        <v>131.2261711800785</v>
      </c>
      <c r="J94" s="31">
        <v>119.6249276100196</v>
      </c>
      <c r="K94" s="31">
        <v>144.01520922772093</v>
      </c>
      <c r="L94" s="31">
        <v>128.00049300253238</v>
      </c>
      <c r="M94" s="31">
        <v>115.43098460567776</v>
      </c>
      <c r="N94" s="31">
        <v>123.70794684393624</v>
      </c>
      <c r="O94" s="31">
        <v>124.10448094479285</v>
      </c>
      <c r="P94" s="31">
        <v>126.61505455134652</v>
      </c>
      <c r="Q94" s="31">
        <v>134.50820124062881</v>
      </c>
      <c r="R94" s="31">
        <v>121.51577047086856</v>
      </c>
      <c r="S94" s="31">
        <v>136.06414370520486</v>
      </c>
      <c r="T94" s="31">
        <v>125.6536215352173</v>
      </c>
      <c r="U94" s="23"/>
      <c r="V94" s="43">
        <v>43862</v>
      </c>
      <c r="W94" s="31">
        <f t="shared" si="76"/>
        <v>3.5459955855248211</v>
      </c>
      <c r="X94" s="31">
        <f t="shared" si="77"/>
        <v>-0.70188904906272853</v>
      </c>
      <c r="Y94" s="31">
        <f t="shared" si="78"/>
        <v>3.4217102542717583</v>
      </c>
      <c r="Z94" s="31">
        <f t="shared" si="79"/>
        <v>6.7581426255256503</v>
      </c>
      <c r="AA94" s="31">
        <f t="shared" si="80"/>
        <v>-9.6054942637702254</v>
      </c>
      <c r="AB94" s="31">
        <f t="shared" si="81"/>
        <v>3.4146809143503134</v>
      </c>
      <c r="AC94" s="31">
        <f t="shared" si="82"/>
        <v>1.5857739678448723</v>
      </c>
      <c r="AD94" s="31">
        <f t="shared" si="83"/>
        <v>11.495860475177849</v>
      </c>
      <c r="AE94" s="31">
        <f t="shared" si="84"/>
        <v>-0.89685498071561653</v>
      </c>
      <c r="AF94" s="31">
        <f t="shared" si="85"/>
        <v>5.5055050515385489</v>
      </c>
      <c r="AG94" s="31">
        <f t="shared" si="86"/>
        <v>3.5414938680396091</v>
      </c>
      <c r="AH94" s="31">
        <f t="shared" si="87"/>
        <v>0.12365348488071959</v>
      </c>
      <c r="AI94" s="31">
        <f t="shared" si="88"/>
        <v>2.5195991029943485</v>
      </c>
      <c r="AJ94" s="31">
        <f t="shared" si="89"/>
        <v>3.769042390751622</v>
      </c>
      <c r="AK94" s="31">
        <f t="shared" si="90"/>
        <v>-0.52947507773633617</v>
      </c>
      <c r="AL94" s="31">
        <f t="shared" si="91"/>
        <v>3.5482231069782273</v>
      </c>
      <c r="AM94" s="31">
        <f t="shared" si="92"/>
        <v>2.8040998436072329</v>
      </c>
      <c r="AN94" s="31">
        <f t="shared" si="93"/>
        <v>3.6583508079159941</v>
      </c>
      <c r="AO94" s="31">
        <f t="shared" si="94"/>
        <v>2.6959712682589583</v>
      </c>
      <c r="AP94" s="23"/>
      <c r="AQ94" s="23"/>
      <c r="AR94" s="58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M94" s="58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</row>
    <row r="95" spans="1:84" s="60" customFormat="1" ht="15.75" x14ac:dyDescent="0.25">
      <c r="A95" s="43">
        <v>43891</v>
      </c>
      <c r="B95" s="31">
        <v>134.32254501437043</v>
      </c>
      <c r="C95" s="31">
        <v>61.052384084759154</v>
      </c>
      <c r="D95" s="31">
        <v>119.8652267308436</v>
      </c>
      <c r="E95" s="31">
        <v>126.31715414366083</v>
      </c>
      <c r="F95" s="31">
        <v>110.03911647025816</v>
      </c>
      <c r="G95" s="31">
        <v>119.28710452628431</v>
      </c>
      <c r="H95" s="31">
        <v>104.44257658480561</v>
      </c>
      <c r="I95" s="31">
        <v>94.856671485301504</v>
      </c>
      <c r="J95" s="31">
        <v>130.27610909414051</v>
      </c>
      <c r="K95" s="31">
        <v>141.52372668091274</v>
      </c>
      <c r="L95" s="31">
        <v>128.59977793040966</v>
      </c>
      <c r="M95" s="31">
        <v>114.60534145967246</v>
      </c>
      <c r="N95" s="31">
        <v>118.20267868781866</v>
      </c>
      <c r="O95" s="31">
        <v>124.09943517135423</v>
      </c>
      <c r="P95" s="31">
        <v>107.13027534111642</v>
      </c>
      <c r="Q95" s="31">
        <v>128.34087483647573</v>
      </c>
      <c r="R95" s="31">
        <v>114.63306062663996</v>
      </c>
      <c r="S95" s="31">
        <v>128.5234903186651</v>
      </c>
      <c r="T95" s="31">
        <v>121.18147842751625</v>
      </c>
      <c r="U95" s="23"/>
      <c r="V95" s="43">
        <v>43891</v>
      </c>
      <c r="W95" s="31">
        <f t="shared" si="76"/>
        <v>2.4499299142586466</v>
      </c>
      <c r="X95" s="31">
        <f t="shared" si="77"/>
        <v>-5.9127713105231265</v>
      </c>
      <c r="Y95" s="31">
        <f t="shared" si="78"/>
        <v>-5.7765849553963022</v>
      </c>
      <c r="Z95" s="31">
        <f t="shared" si="79"/>
        <v>1.3945060368599087</v>
      </c>
      <c r="AA95" s="31">
        <f t="shared" si="80"/>
        <v>-4.7304555385988891</v>
      </c>
      <c r="AB95" s="31">
        <f t="shared" si="81"/>
        <v>-1.4491671706151976</v>
      </c>
      <c r="AC95" s="31">
        <f t="shared" si="82"/>
        <v>-15.708556662764494</v>
      </c>
      <c r="AD95" s="31">
        <f t="shared" si="83"/>
        <v>-29.223379265952175</v>
      </c>
      <c r="AE95" s="31">
        <f t="shared" si="84"/>
        <v>6.2286130952423662</v>
      </c>
      <c r="AF95" s="31">
        <f t="shared" si="85"/>
        <v>1.6066541329634134</v>
      </c>
      <c r="AG95" s="31">
        <f t="shared" si="86"/>
        <v>2.9555410569617635</v>
      </c>
      <c r="AH95" s="31">
        <f t="shared" si="87"/>
        <v>-3.9726139006421164</v>
      </c>
      <c r="AI95" s="31">
        <f t="shared" si="88"/>
        <v>-7.6471976222755842</v>
      </c>
      <c r="AJ95" s="31">
        <f t="shared" si="89"/>
        <v>2.63115036834931</v>
      </c>
      <c r="AK95" s="31">
        <f t="shared" si="90"/>
        <v>-17.02794439041655</v>
      </c>
      <c r="AL95" s="31">
        <f t="shared" si="91"/>
        <v>-5.9989380454676819</v>
      </c>
      <c r="AM95" s="31">
        <f t="shared" si="92"/>
        <v>-7.7739877108646596</v>
      </c>
      <c r="AN95" s="31">
        <f t="shared" si="93"/>
        <v>-3.8321409563548343</v>
      </c>
      <c r="AO95" s="31">
        <f t="shared" si="94"/>
        <v>-3.6939007153860786</v>
      </c>
      <c r="AP95" s="23"/>
      <c r="AQ95" s="23"/>
      <c r="AR95" s="58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M95" s="58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</row>
    <row r="96" spans="1:84" s="60" customFormat="1" ht="15.75" x14ac:dyDescent="0.25">
      <c r="A96" s="43">
        <v>43922</v>
      </c>
      <c r="B96" s="31">
        <v>118.64730384662499</v>
      </c>
      <c r="C96" s="31">
        <v>60.617098932444286</v>
      </c>
      <c r="D96" s="31">
        <v>110.60006510796642</v>
      </c>
      <c r="E96" s="31">
        <v>107.73487636995202</v>
      </c>
      <c r="F96" s="31">
        <v>113.74854055036779</v>
      </c>
      <c r="G96" s="31">
        <v>113.25229445580685</v>
      </c>
      <c r="H96" s="31">
        <v>84.942723667513434</v>
      </c>
      <c r="I96" s="31">
        <v>69.563996809815166</v>
      </c>
      <c r="J96" s="31">
        <v>121.32633723654139</v>
      </c>
      <c r="K96" s="31">
        <v>142.8367113178322</v>
      </c>
      <c r="L96" s="31">
        <v>129.56468917947646</v>
      </c>
      <c r="M96" s="31">
        <v>118.15653711228762</v>
      </c>
      <c r="N96" s="31">
        <v>120.96549370165312</v>
      </c>
      <c r="O96" s="31">
        <v>122.04685076233203</v>
      </c>
      <c r="P96" s="31">
        <v>89.508388677037459</v>
      </c>
      <c r="Q96" s="31">
        <v>110.51368962362749</v>
      </c>
      <c r="R96" s="31">
        <v>93.94531540968427</v>
      </c>
      <c r="S96" s="31">
        <v>118.50773902969684</v>
      </c>
      <c r="T96" s="31">
        <v>112.6196925183197</v>
      </c>
      <c r="U96" s="23"/>
      <c r="V96" s="43">
        <v>43922</v>
      </c>
      <c r="W96" s="31">
        <f t="shared" ref="W96:W98" si="95">B96/B84*100-100</f>
        <v>0.8501007512308405</v>
      </c>
      <c r="X96" s="31">
        <f t="shared" ref="X96:X98" si="96">C96/C84*100-100</f>
        <v>-11.114397728854868</v>
      </c>
      <c r="Y96" s="31">
        <f t="shared" ref="Y96:Y98" si="97">D96/D84*100-100</f>
        <v>-10.967228949592879</v>
      </c>
      <c r="Z96" s="31">
        <f t="shared" ref="Z96:Z98" si="98">E96/E84*100-100</f>
        <v>-9.7672066528868413</v>
      </c>
      <c r="AA96" s="31">
        <f t="shared" ref="AA96:AA98" si="99">F96/F84*100-100</f>
        <v>-12.866472592703133</v>
      </c>
      <c r="AB96" s="31">
        <f t="shared" ref="AB96:AB98" si="100">G96/G84*100-100</f>
        <v>-7.2384038939810011</v>
      </c>
      <c r="AC96" s="31">
        <f t="shared" ref="AC96:AC98" si="101">H96/H84*100-100</f>
        <v>-30.226011658525749</v>
      </c>
      <c r="AD96" s="31">
        <f t="shared" ref="AD96:AD98" si="102">I96/I84*100-100</f>
        <v>-47.339241814901911</v>
      </c>
      <c r="AE96" s="31">
        <f t="shared" ref="AE96:AE98" si="103">J96/J84*100-100</f>
        <v>-4.4808489147654598</v>
      </c>
      <c r="AF96" s="31">
        <f t="shared" ref="AF96:AF98" si="104">K96/K84*100-100</f>
        <v>1.9361633273977503</v>
      </c>
      <c r="AG96" s="31">
        <f t="shared" ref="AG96:AG98" si="105">L96/L84*100-100</f>
        <v>3.1804872681730672</v>
      </c>
      <c r="AH96" s="31">
        <f t="shared" ref="AH96:AH98" si="106">M96/M84*100-100</f>
        <v>-6.2409732521611261</v>
      </c>
      <c r="AI96" s="31">
        <f t="shared" ref="AI96:AI98" si="107">N96/N84*100-100</f>
        <v>-0.51361498603644407</v>
      </c>
      <c r="AJ96" s="31">
        <f t="shared" ref="AJ96:AJ98" si="108">O96/O84*100-100</f>
        <v>1.0354964777880866</v>
      </c>
      <c r="AK96" s="31">
        <f t="shared" ref="AK96:AK98" si="109">P96/P84*100-100</f>
        <v>-20.325123636464625</v>
      </c>
      <c r="AL96" s="31">
        <f t="shared" ref="AL96:AL98" si="110">Q96/Q84*100-100</f>
        <v>-15.053088664243361</v>
      </c>
      <c r="AM96" s="31">
        <f t="shared" ref="AM96:AM98" si="111">R96/R84*100-100</f>
        <v>-22.460814614074849</v>
      </c>
      <c r="AN96" s="31">
        <f t="shared" ref="AN96:AN98" si="112">S96/S84*100-100</f>
        <v>-12.50828315097425</v>
      </c>
      <c r="AO96" s="31">
        <f t="shared" ref="AO96:AO98" si="113">T96/T84*100-100</f>
        <v>-9.1457390668440723</v>
      </c>
      <c r="AP96" s="23"/>
      <c r="AQ96" s="23"/>
      <c r="AR96" s="58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M96" s="58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</row>
    <row r="97" spans="1:84" s="60" customFormat="1" ht="15.75" x14ac:dyDescent="0.25">
      <c r="A97" s="43">
        <v>43952</v>
      </c>
      <c r="B97" s="31">
        <v>115.34545317757701</v>
      </c>
      <c r="C97" s="31">
        <v>64.441189104241687</v>
      </c>
      <c r="D97" s="31">
        <v>110.48734406451842</v>
      </c>
      <c r="E97" s="31">
        <v>98.127076173704481</v>
      </c>
      <c r="F97" s="31">
        <v>123.69747307058402</v>
      </c>
      <c r="G97" s="31">
        <v>108.85685688367894</v>
      </c>
      <c r="H97" s="31">
        <v>81.191363873709903</v>
      </c>
      <c r="I97" s="31">
        <v>79.929431561225101</v>
      </c>
      <c r="J97" s="31">
        <v>120.81871802904186</v>
      </c>
      <c r="K97" s="31">
        <v>146.45374595169125</v>
      </c>
      <c r="L97" s="31">
        <v>129.47407150397763</v>
      </c>
      <c r="M97" s="31">
        <v>113.7949865299333</v>
      </c>
      <c r="N97" s="31">
        <v>106.73624335207165</v>
      </c>
      <c r="O97" s="31">
        <v>121.00473895172256</v>
      </c>
      <c r="P97" s="31">
        <v>89.349833632911071</v>
      </c>
      <c r="Q97" s="31">
        <v>117.5866336657263</v>
      </c>
      <c r="R97" s="31">
        <v>95.152433603722443</v>
      </c>
      <c r="S97" s="31">
        <v>112.90539346651568</v>
      </c>
      <c r="T97" s="31">
        <v>111.27180984355067</v>
      </c>
      <c r="U97" s="23"/>
      <c r="V97" s="43">
        <v>43952</v>
      </c>
      <c r="W97" s="31">
        <f t="shared" si="95"/>
        <v>1.8321448166351644</v>
      </c>
      <c r="X97" s="31">
        <f t="shared" si="96"/>
        <v>-19.267286822242383</v>
      </c>
      <c r="Y97" s="31">
        <f t="shared" si="97"/>
        <v>-12.129231471748469</v>
      </c>
      <c r="Z97" s="31">
        <f t="shared" si="98"/>
        <v>-15.601655300751347</v>
      </c>
      <c r="AA97" s="31">
        <f t="shared" si="99"/>
        <v>-10.089677206635699</v>
      </c>
      <c r="AB97" s="31">
        <f t="shared" si="100"/>
        <v>-9.3897068595822191</v>
      </c>
      <c r="AC97" s="31">
        <f t="shared" si="101"/>
        <v>-33.668445501698145</v>
      </c>
      <c r="AD97" s="31">
        <f t="shared" si="102"/>
        <v>-40.326070985115273</v>
      </c>
      <c r="AE97" s="31">
        <f t="shared" si="103"/>
        <v>-4.1894885898205132</v>
      </c>
      <c r="AF97" s="31">
        <f t="shared" si="104"/>
        <v>-0.4607091337306457</v>
      </c>
      <c r="AG97" s="31">
        <f t="shared" si="105"/>
        <v>2.4739385441526593</v>
      </c>
      <c r="AH97" s="31">
        <f t="shared" si="106"/>
        <v>-7.7652921584720218</v>
      </c>
      <c r="AI97" s="31">
        <f t="shared" si="107"/>
        <v>-10.956888891045097</v>
      </c>
      <c r="AJ97" s="31">
        <f t="shared" si="108"/>
        <v>-0.29717266448557211</v>
      </c>
      <c r="AK97" s="31">
        <f t="shared" si="109"/>
        <v>-14.631499207041713</v>
      </c>
      <c r="AL97" s="31">
        <f t="shared" si="110"/>
        <v>-16.048461153625325</v>
      </c>
      <c r="AM97" s="31">
        <f t="shared" si="111"/>
        <v>-23.016033625845893</v>
      </c>
      <c r="AN97" s="31">
        <f t="shared" si="112"/>
        <v>-15.288858909443974</v>
      </c>
      <c r="AO97" s="31">
        <f t="shared" si="113"/>
        <v>-10.108507475880543</v>
      </c>
      <c r="AP97" s="23"/>
      <c r="AQ97" s="23"/>
      <c r="AR97" s="58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M97" s="58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</row>
    <row r="98" spans="1:84" s="60" customFormat="1" ht="15.75" x14ac:dyDescent="0.25">
      <c r="A98" s="43">
        <v>43983</v>
      </c>
      <c r="B98" s="31">
        <v>109.68129752933832</v>
      </c>
      <c r="C98" s="31">
        <v>58.341159657237661</v>
      </c>
      <c r="D98" s="31">
        <v>111.50241707082925</v>
      </c>
      <c r="E98" s="31">
        <v>106.40008140699088</v>
      </c>
      <c r="F98" s="31">
        <v>112.75491711051673</v>
      </c>
      <c r="G98" s="31">
        <v>110.69678420661796</v>
      </c>
      <c r="H98" s="31">
        <v>83.06068024802633</v>
      </c>
      <c r="I98" s="31">
        <v>69.899202246308576</v>
      </c>
      <c r="J98" s="31">
        <v>124.57657946050273</v>
      </c>
      <c r="K98" s="31">
        <v>145.12756227582418</v>
      </c>
      <c r="L98" s="31">
        <v>129.37057240351973</v>
      </c>
      <c r="M98" s="31">
        <v>111.1943676169203</v>
      </c>
      <c r="N98" s="31">
        <v>102.02604395520333</v>
      </c>
      <c r="O98" s="31">
        <v>120.69685396029665</v>
      </c>
      <c r="P98" s="31">
        <v>97.047388670437826</v>
      </c>
      <c r="Q98" s="31">
        <v>127.76899429962839</v>
      </c>
      <c r="R98" s="31">
        <v>95.183189813186758</v>
      </c>
      <c r="S98" s="31">
        <v>114.75740504016142</v>
      </c>
      <c r="T98" s="31">
        <v>111.19260961532267</v>
      </c>
      <c r="U98" s="23"/>
      <c r="V98" s="43">
        <v>43983</v>
      </c>
      <c r="W98" s="31">
        <f t="shared" si="95"/>
        <v>1.7764136656553688</v>
      </c>
      <c r="X98" s="31">
        <f t="shared" si="96"/>
        <v>-10.775468975284781</v>
      </c>
      <c r="Y98" s="31">
        <f t="shared" si="97"/>
        <v>-4.5410311107840329</v>
      </c>
      <c r="Z98" s="31">
        <f t="shared" si="98"/>
        <v>-0.34840910355308097</v>
      </c>
      <c r="AA98" s="31">
        <f t="shared" si="99"/>
        <v>-13.384367879768817</v>
      </c>
      <c r="AB98" s="31">
        <f t="shared" si="100"/>
        <v>-6.0579445351304315</v>
      </c>
      <c r="AC98" s="31">
        <f t="shared" si="101"/>
        <v>-29.816441413957833</v>
      </c>
      <c r="AD98" s="31">
        <f t="shared" si="102"/>
        <v>-48.531113587462528</v>
      </c>
      <c r="AE98" s="31">
        <f t="shared" si="103"/>
        <v>1.3194747484787399</v>
      </c>
      <c r="AF98" s="31">
        <f t="shared" si="104"/>
        <v>2.3063267716269706</v>
      </c>
      <c r="AG98" s="31">
        <f t="shared" si="105"/>
        <v>2.3382282105066423</v>
      </c>
      <c r="AH98" s="31">
        <f t="shared" si="106"/>
        <v>-6.437117945015487</v>
      </c>
      <c r="AI98" s="31">
        <f t="shared" si="107"/>
        <v>-14.404392025487638</v>
      </c>
      <c r="AJ98" s="31">
        <f t="shared" si="108"/>
        <v>-0.88258973345489267</v>
      </c>
      <c r="AK98" s="31">
        <f t="shared" si="109"/>
        <v>-7.4871312894334636</v>
      </c>
      <c r="AL98" s="31">
        <f t="shared" si="110"/>
        <v>-7.1018884975032393</v>
      </c>
      <c r="AM98" s="31">
        <f t="shared" si="111"/>
        <v>-21.140286756725928</v>
      </c>
      <c r="AN98" s="31">
        <f t="shared" si="112"/>
        <v>-12.215425087854896</v>
      </c>
      <c r="AO98" s="31">
        <f t="shared" si="113"/>
        <v>-7.371990900571717</v>
      </c>
      <c r="AP98" s="23"/>
      <c r="AQ98" s="23"/>
      <c r="AR98" s="58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M98" s="58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</row>
    <row r="99" spans="1:84" s="60" customFormat="1" ht="15.75" x14ac:dyDescent="0.25">
      <c r="A99" s="43">
        <v>44013</v>
      </c>
      <c r="B99" s="31">
        <v>109.24874680300329</v>
      </c>
      <c r="C99" s="31">
        <v>70.790710596114309</v>
      </c>
      <c r="D99" s="31">
        <v>120.55617089972149</v>
      </c>
      <c r="E99" s="31">
        <v>103.39091165151089</v>
      </c>
      <c r="F99" s="31">
        <v>124.62822716918632</v>
      </c>
      <c r="G99" s="31">
        <v>116.27747421424564</v>
      </c>
      <c r="H99" s="31">
        <v>89.921334985854614</v>
      </c>
      <c r="I99" s="31">
        <v>82.575164965698008</v>
      </c>
      <c r="J99" s="31">
        <v>127.12765120085528</v>
      </c>
      <c r="K99" s="31">
        <v>150.57490318562819</v>
      </c>
      <c r="L99" s="31">
        <v>130.09121617085691</v>
      </c>
      <c r="M99" s="31">
        <v>120.33827202652169</v>
      </c>
      <c r="N99" s="31">
        <v>122.24505763792433</v>
      </c>
      <c r="O99" s="31">
        <v>121.12790586951816</v>
      </c>
      <c r="P99" s="31">
        <v>110.63930321747574</v>
      </c>
      <c r="Q99" s="31">
        <v>139.01709303256573</v>
      </c>
      <c r="R99" s="31">
        <v>100.40611091450675</v>
      </c>
      <c r="S99" s="31">
        <v>120.98434505860833</v>
      </c>
      <c r="T99" s="31">
        <v>117.4937295802084</v>
      </c>
      <c r="U99" s="23"/>
      <c r="V99" s="43">
        <v>44013</v>
      </c>
      <c r="W99" s="31">
        <f t="shared" ref="W99:W101" si="114">B99/B87*100-100</f>
        <v>2.1505049728291823</v>
      </c>
      <c r="X99" s="31">
        <f t="shared" ref="X99:X101" si="115">C99/C87*100-100</f>
        <v>-7.1183750335448508</v>
      </c>
      <c r="Y99" s="31">
        <f t="shared" ref="Y99:Y101" si="116">D99/D87*100-100</f>
        <v>-0.82027729386274473</v>
      </c>
      <c r="Z99" s="31">
        <f t="shared" ref="Z99:Z101" si="117">E99/E87*100-100</f>
        <v>-3.1703273837352128</v>
      </c>
      <c r="AA99" s="31">
        <f t="shared" ref="AA99:AA101" si="118">F99/F87*100-100</f>
        <v>-5.85503261413389</v>
      </c>
      <c r="AB99" s="31">
        <f t="shared" ref="AB99:AB101" si="119">G99/G87*100-100</f>
        <v>-2.1053854141777606</v>
      </c>
      <c r="AC99" s="31">
        <f t="shared" ref="AC99:AC101" si="120">H99/H87*100-100</f>
        <v>-24.40482406663979</v>
      </c>
      <c r="AD99" s="31">
        <f t="shared" ref="AD99:AD101" si="121">I99/I87*100-100</f>
        <v>-41.337371814389314</v>
      </c>
      <c r="AE99" s="31">
        <f t="shared" ref="AE99:AE101" si="122">J99/J87*100-100</f>
        <v>-1.2565120377580143</v>
      </c>
      <c r="AF99" s="31">
        <f t="shared" ref="AF99:AF101" si="123">K99/K87*100-100</f>
        <v>3.9140701804501106</v>
      </c>
      <c r="AG99" s="31">
        <f t="shared" ref="AG99:AG101" si="124">L99/L87*100-100</f>
        <v>2.3606754761184163</v>
      </c>
      <c r="AH99" s="31">
        <f t="shared" ref="AH99:AH101" si="125">M99/M87*100-100</f>
        <v>-3.7489507976908669</v>
      </c>
      <c r="AI99" s="31">
        <f t="shared" ref="AI99:AI101" si="126">N99/N87*100-100</f>
        <v>1.0315752589456366</v>
      </c>
      <c r="AJ99" s="31">
        <f t="shared" ref="AJ99:AJ101" si="127">O99/O87*100-100</f>
        <v>-0.69062055776350917</v>
      </c>
      <c r="AK99" s="31">
        <f t="shared" ref="AK99:AK101" si="128">P99/P87*100-100</f>
        <v>-3.5924829912950145</v>
      </c>
      <c r="AL99" s="31">
        <f t="shared" ref="AL99:AL101" si="129">Q99/Q87*100-100</f>
        <v>-2.7421772409000909</v>
      </c>
      <c r="AM99" s="31">
        <f t="shared" ref="AM99:AM101" si="130">R99/R87*100-100</f>
        <v>-16.320044101353758</v>
      </c>
      <c r="AN99" s="31">
        <f t="shared" ref="AN99:AN101" si="131">S99/S87*100-100</f>
        <v>-8.227341150615743</v>
      </c>
      <c r="AO99" s="31">
        <f t="shared" ref="AO99:AO101" si="132">T99/T87*100-100</f>
        <v>-4.0448285113267275</v>
      </c>
      <c r="AP99" s="23"/>
      <c r="AQ99" s="23"/>
      <c r="AR99" s="58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M99" s="58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</row>
    <row r="100" spans="1:84" s="60" customFormat="1" ht="15.75" x14ac:dyDescent="0.25">
      <c r="A100" s="43">
        <v>44044</v>
      </c>
      <c r="B100" s="31">
        <v>114.6170679015683</v>
      </c>
      <c r="C100" s="31">
        <v>75.729296006081398</v>
      </c>
      <c r="D100" s="31">
        <v>119.84219850725729</v>
      </c>
      <c r="E100" s="31">
        <v>114.9705717056447</v>
      </c>
      <c r="F100" s="31">
        <v>127.35403812089019</v>
      </c>
      <c r="G100" s="31">
        <v>121.4300116841967</v>
      </c>
      <c r="H100" s="31">
        <v>104.47710860175201</v>
      </c>
      <c r="I100" s="31">
        <v>96.731560388906743</v>
      </c>
      <c r="J100" s="31">
        <v>126.14061657387653</v>
      </c>
      <c r="K100" s="31">
        <v>144.95155111857954</v>
      </c>
      <c r="L100" s="31">
        <v>130.43616632014317</v>
      </c>
      <c r="M100" s="31">
        <v>119.68061616996312</v>
      </c>
      <c r="N100" s="31">
        <v>109.62992594004702</v>
      </c>
      <c r="O100" s="31">
        <v>121.3001310733366</v>
      </c>
      <c r="P100" s="31">
        <v>112.44940578905582</v>
      </c>
      <c r="Q100" s="31">
        <v>141.7086672700506</v>
      </c>
      <c r="R100" s="31">
        <v>102.86462551554899</v>
      </c>
      <c r="S100" s="31">
        <v>127.20496630890935</v>
      </c>
      <c r="T100" s="31">
        <v>120.25096056902741</v>
      </c>
      <c r="U100" s="23"/>
      <c r="V100" s="43">
        <v>44044</v>
      </c>
      <c r="W100" s="31">
        <f t="shared" si="114"/>
        <v>2.80951984130526</v>
      </c>
      <c r="X100" s="31">
        <f t="shared" si="115"/>
        <v>0.96005335701437389</v>
      </c>
      <c r="Y100" s="31">
        <f t="shared" si="116"/>
        <v>2.6527630556828967</v>
      </c>
      <c r="Z100" s="31">
        <f t="shared" si="117"/>
        <v>10.521779133623681</v>
      </c>
      <c r="AA100" s="31">
        <f t="shared" si="118"/>
        <v>-4.5582780065297044</v>
      </c>
      <c r="AB100" s="31">
        <f t="shared" si="119"/>
        <v>0.61047497679680873</v>
      </c>
      <c r="AC100" s="31">
        <f t="shared" si="120"/>
        <v>-12.375852708325695</v>
      </c>
      <c r="AD100" s="31">
        <f t="shared" si="121"/>
        <v>-28.446591262735467</v>
      </c>
      <c r="AE100" s="31">
        <f t="shared" si="122"/>
        <v>2.3076394516507293</v>
      </c>
      <c r="AF100" s="31">
        <f t="shared" si="123"/>
        <v>4.3601390219837128</v>
      </c>
      <c r="AG100" s="31">
        <f t="shared" si="124"/>
        <v>2.5990755840064281</v>
      </c>
      <c r="AH100" s="31">
        <f t="shared" si="125"/>
        <v>-1.5760411752939802</v>
      </c>
      <c r="AI100" s="31">
        <f t="shared" si="126"/>
        <v>-1.2907305497922437</v>
      </c>
      <c r="AJ100" s="31">
        <f t="shared" si="127"/>
        <v>-0.5503297526452684</v>
      </c>
      <c r="AK100" s="31">
        <f t="shared" si="128"/>
        <v>-2.7020674895441488</v>
      </c>
      <c r="AL100" s="31">
        <f t="shared" si="129"/>
        <v>7.6455415479671274E-2</v>
      </c>
      <c r="AM100" s="31">
        <f t="shared" si="130"/>
        <v>-13.323399362884857</v>
      </c>
      <c r="AN100" s="31">
        <f t="shared" si="131"/>
        <v>-3.7133742254826672</v>
      </c>
      <c r="AO100" s="31">
        <f t="shared" si="132"/>
        <v>-1.0837198938554735</v>
      </c>
      <c r="AP100" s="23"/>
      <c r="AQ100" s="23"/>
      <c r="AR100" s="58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M100" s="58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</row>
    <row r="101" spans="1:84" s="60" customFormat="1" ht="15.75" x14ac:dyDescent="0.25">
      <c r="A101" s="43">
        <v>44075</v>
      </c>
      <c r="B101" s="31">
        <v>110.27293820084634</v>
      </c>
      <c r="C101" s="31">
        <v>73.413537878696687</v>
      </c>
      <c r="D101" s="31">
        <v>118.87198804570434</v>
      </c>
      <c r="E101" s="31">
        <v>126.08799479976416</v>
      </c>
      <c r="F101" s="31">
        <v>122.422703725492</v>
      </c>
      <c r="G101" s="31">
        <v>124.31563900675047</v>
      </c>
      <c r="H101" s="31">
        <v>114.79193810256319</v>
      </c>
      <c r="I101" s="31">
        <v>100.22292409185695</v>
      </c>
      <c r="J101" s="31">
        <v>127.67260208365207</v>
      </c>
      <c r="K101" s="31">
        <v>144.59777460070973</v>
      </c>
      <c r="L101" s="31">
        <v>131.35360711828704</v>
      </c>
      <c r="M101" s="31">
        <v>118.1149054049141</v>
      </c>
      <c r="N101" s="31">
        <v>115.30822344722841</v>
      </c>
      <c r="O101" s="31">
        <v>122.40427353721638</v>
      </c>
      <c r="P101" s="31">
        <v>105.69577100841163</v>
      </c>
      <c r="Q101" s="31">
        <v>144.56938056141274</v>
      </c>
      <c r="R101" s="31">
        <v>112.26804407662216</v>
      </c>
      <c r="S101" s="31">
        <v>132.71647748127901</v>
      </c>
      <c r="T101" s="31">
        <v>121.37429887434371</v>
      </c>
      <c r="U101" s="23"/>
      <c r="V101" s="43">
        <v>44075</v>
      </c>
      <c r="W101" s="31">
        <f t="shared" si="114"/>
        <v>2.8407630177627539</v>
      </c>
      <c r="X101" s="31">
        <f t="shared" si="115"/>
        <v>3.5679489506614175</v>
      </c>
      <c r="Y101" s="31">
        <f t="shared" si="116"/>
        <v>7.0948557037973359</v>
      </c>
      <c r="Z101" s="31">
        <f t="shared" si="117"/>
        <v>16.53748312799182</v>
      </c>
      <c r="AA101" s="31">
        <f t="shared" si="118"/>
        <v>-9.8676764635354459</v>
      </c>
      <c r="AB101" s="31">
        <f t="shared" si="119"/>
        <v>2.4315360890543047</v>
      </c>
      <c r="AC101" s="31">
        <f t="shared" si="120"/>
        <v>-6.5026814998106914</v>
      </c>
      <c r="AD101" s="31">
        <f t="shared" si="121"/>
        <v>-22.186030798605401</v>
      </c>
      <c r="AE101" s="31">
        <f t="shared" si="122"/>
        <v>5.9494281141864604</v>
      </c>
      <c r="AF101" s="31">
        <f t="shared" si="123"/>
        <v>0.71685461480939239</v>
      </c>
      <c r="AG101" s="31">
        <f t="shared" si="124"/>
        <v>2.8956954971278037</v>
      </c>
      <c r="AH101" s="31">
        <f t="shared" si="125"/>
        <v>-0.12098663027020962</v>
      </c>
      <c r="AI101" s="31">
        <f t="shared" si="126"/>
        <v>-4.8585697086810313</v>
      </c>
      <c r="AJ101" s="31">
        <f t="shared" si="127"/>
        <v>0.22250402604602471</v>
      </c>
      <c r="AK101" s="31">
        <f t="shared" si="128"/>
        <v>-1.6669913211773206</v>
      </c>
      <c r="AL101" s="31">
        <f t="shared" si="129"/>
        <v>4.5382377883226468</v>
      </c>
      <c r="AM101" s="31">
        <f t="shared" si="130"/>
        <v>-4.8919872988935396</v>
      </c>
      <c r="AN101" s="31">
        <f t="shared" si="131"/>
        <v>0.54116706168207429</v>
      </c>
      <c r="AO101" s="31">
        <f t="shared" si="132"/>
        <v>0.82806098643428072</v>
      </c>
      <c r="AP101" s="23"/>
      <c r="AQ101" s="23"/>
      <c r="AR101" s="58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M101" s="58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</row>
    <row r="102" spans="1:84" s="60" customFormat="1" ht="15.75" x14ac:dyDescent="0.25">
      <c r="A102" s="43">
        <v>44105</v>
      </c>
      <c r="B102" s="31">
        <v>110.57192616225798</v>
      </c>
      <c r="C102" s="31">
        <v>78.026151076123625</v>
      </c>
      <c r="D102" s="31">
        <v>122.46010908661597</v>
      </c>
      <c r="E102" s="31">
        <v>133.35952524306794</v>
      </c>
      <c r="F102" s="31">
        <v>127.35620042565796</v>
      </c>
      <c r="G102" s="31">
        <v>126.02194159661921</v>
      </c>
      <c r="H102" s="31">
        <v>119.76913835379563</v>
      </c>
      <c r="I102" s="31">
        <v>117.12408644434394</v>
      </c>
      <c r="J102" s="31">
        <v>135.24734760869461</v>
      </c>
      <c r="K102" s="31">
        <v>151.12559025469997</v>
      </c>
      <c r="L102" s="31">
        <v>133.28695545373418</v>
      </c>
      <c r="M102" s="31">
        <v>132.96889109644707</v>
      </c>
      <c r="N102" s="31">
        <v>137.64613605505056</v>
      </c>
      <c r="O102" s="31">
        <v>123.2977677984811</v>
      </c>
      <c r="P102" s="31">
        <v>106.03163134189417</v>
      </c>
      <c r="Q102" s="31">
        <v>150.89320162734197</v>
      </c>
      <c r="R102" s="31">
        <v>116.58108272385439</v>
      </c>
      <c r="S102" s="31">
        <v>137.95085318580925</v>
      </c>
      <c r="T102" s="31">
        <v>125.7523104961431</v>
      </c>
      <c r="U102" s="23"/>
      <c r="V102" s="43">
        <v>44105</v>
      </c>
      <c r="W102" s="31">
        <f t="shared" ref="W102:W104" si="133">B102/B90*100-100</f>
        <v>3.8465379362562828</v>
      </c>
      <c r="X102" s="31">
        <f t="shared" ref="X102:X104" si="134">C102/C90*100-100</f>
        <v>8.4427020638493104</v>
      </c>
      <c r="Y102" s="31">
        <f t="shared" ref="Y102:Y104" si="135">D102/D90*100-100</f>
        <v>5.6671320611218334</v>
      </c>
      <c r="Z102" s="31">
        <f t="shared" ref="Z102:Z104" si="136">E102/E90*100-100</f>
        <v>5.2883755806605706</v>
      </c>
      <c r="AA102" s="31">
        <f t="shared" ref="AA102:AA104" si="137">F102/F90*100-100</f>
        <v>-0.30783211918405584</v>
      </c>
      <c r="AB102" s="31">
        <f t="shared" ref="AB102:AB104" si="138">G102/G90*100-100</f>
        <v>1.8413469015648758</v>
      </c>
      <c r="AC102" s="31">
        <f t="shared" ref="AC102:AC104" si="139">H102/H90*100-100</f>
        <v>-4.8682157575272811</v>
      </c>
      <c r="AD102" s="31">
        <f t="shared" ref="AD102:AD104" si="140">I102/I90*100-100</f>
        <v>-15.520605397927326</v>
      </c>
      <c r="AE102" s="31">
        <f t="shared" ref="AE102:AE104" si="141">J102/J90*100-100</f>
        <v>3.8660465803092023</v>
      </c>
      <c r="AF102" s="31">
        <f t="shared" ref="AF102:AF104" si="142">K102/K90*100-100</f>
        <v>2.8564868879532099</v>
      </c>
      <c r="AG102" s="31">
        <f t="shared" ref="AG102:AG104" si="143">L102/L90*100-100</f>
        <v>3.1112109352597201</v>
      </c>
      <c r="AH102" s="31">
        <f t="shared" ref="AH102:AH104" si="144">M102/M90*100-100</f>
        <v>2.1652072327652832</v>
      </c>
      <c r="AI102" s="31">
        <f t="shared" ref="AI102:AI104" si="145">N102/N90*100-100</f>
        <v>11.966908343577543</v>
      </c>
      <c r="AJ102" s="31">
        <f t="shared" ref="AJ102:AJ104" si="146">O102/O90*100-100</f>
        <v>1.1662933460331288</v>
      </c>
      <c r="AK102" s="31">
        <f t="shared" ref="AK102:AK104" si="147">P102/P90*100-100</f>
        <v>15.136885461581159</v>
      </c>
      <c r="AL102" s="31">
        <f t="shared" ref="AL102:AL104" si="148">Q102/Q90*100-100</f>
        <v>6.5570221666343116</v>
      </c>
      <c r="AM102" s="31">
        <f t="shared" ref="AM102:AM104" si="149">R102/R90*100-100</f>
        <v>-2.5978882851952534</v>
      </c>
      <c r="AN102" s="31">
        <f t="shared" ref="AN102:AN104" si="150">S102/S90*100-100</f>
        <v>1.6264614356206408</v>
      </c>
      <c r="AO102" s="31">
        <f t="shared" ref="AO102:AO104" si="151">T102/T90*100-100</f>
        <v>2.7377093107225079</v>
      </c>
      <c r="AP102" s="23"/>
      <c r="AQ102" s="23"/>
      <c r="AR102" s="58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M102" s="58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</row>
    <row r="103" spans="1:84" s="60" customFormat="1" ht="15.75" x14ac:dyDescent="0.25">
      <c r="A103" s="43">
        <v>44136</v>
      </c>
      <c r="B103" s="31">
        <v>117.02825412335841</v>
      </c>
      <c r="C103" s="31">
        <v>69.204258748628504</v>
      </c>
      <c r="D103" s="31">
        <v>125.1226450501299</v>
      </c>
      <c r="E103" s="31">
        <v>130.23232493022297</v>
      </c>
      <c r="F103" s="31">
        <v>135.11160549436269</v>
      </c>
      <c r="G103" s="31">
        <v>129.90886710218075</v>
      </c>
      <c r="H103" s="31">
        <v>124.15692937006159</v>
      </c>
      <c r="I103" s="31">
        <v>119.34113291848213</v>
      </c>
      <c r="J103" s="31">
        <v>135.00017359084509</v>
      </c>
      <c r="K103" s="31">
        <v>155.17020531680774</v>
      </c>
      <c r="L103" s="31">
        <v>134.27896869292155</v>
      </c>
      <c r="M103" s="31">
        <v>133.91089197640159</v>
      </c>
      <c r="N103" s="31">
        <v>134.24884774255221</v>
      </c>
      <c r="O103" s="31">
        <v>124.32989277064662</v>
      </c>
      <c r="P103" s="31">
        <v>111.97579413699108</v>
      </c>
      <c r="Q103" s="31">
        <v>148.20886988408773</v>
      </c>
      <c r="R103" s="31">
        <v>117.38023321309848</v>
      </c>
      <c r="S103" s="31">
        <v>145.36992154247801</v>
      </c>
      <c r="T103" s="31">
        <v>128.81954022289716</v>
      </c>
      <c r="U103" s="23"/>
      <c r="V103" s="43">
        <v>44136</v>
      </c>
      <c r="W103" s="31">
        <f t="shared" si="133"/>
        <v>1.4342022851512581</v>
      </c>
      <c r="X103" s="31">
        <f t="shared" si="134"/>
        <v>-4.9538861097604752</v>
      </c>
      <c r="Y103" s="31">
        <f t="shared" si="135"/>
        <v>2.2581007727787323</v>
      </c>
      <c r="Z103" s="31">
        <f t="shared" si="136"/>
        <v>-2.1209022609123878</v>
      </c>
      <c r="AA103" s="31">
        <f t="shared" si="137"/>
        <v>-1.4508487110284989</v>
      </c>
      <c r="AB103" s="31">
        <f t="shared" si="138"/>
        <v>2.4392966947250727</v>
      </c>
      <c r="AC103" s="31">
        <f t="shared" si="139"/>
        <v>-3.1934932419933233</v>
      </c>
      <c r="AD103" s="31">
        <f t="shared" si="140"/>
        <v>-17.337021060309311</v>
      </c>
      <c r="AE103" s="31">
        <f t="shared" si="141"/>
        <v>-2.2634591284150503</v>
      </c>
      <c r="AF103" s="31">
        <f t="shared" si="142"/>
        <v>2.7165765387702692</v>
      </c>
      <c r="AG103" s="31">
        <f t="shared" si="143"/>
        <v>3.2740269166410485</v>
      </c>
      <c r="AH103" s="31">
        <f t="shared" si="144"/>
        <v>0.18368583215521994</v>
      </c>
      <c r="AI103" s="31">
        <f t="shared" si="145"/>
        <v>0.33757943591648143</v>
      </c>
      <c r="AJ103" s="31">
        <f t="shared" si="146"/>
        <v>1.361848171176149</v>
      </c>
      <c r="AK103" s="31">
        <f t="shared" si="147"/>
        <v>25.398199114976251</v>
      </c>
      <c r="AL103" s="31">
        <f t="shared" si="148"/>
        <v>6.4148634650695158</v>
      </c>
      <c r="AM103" s="31">
        <f t="shared" si="149"/>
        <v>-3.526946349290597</v>
      </c>
      <c r="AN103" s="31">
        <f t="shared" si="150"/>
        <v>3.1748671815659719</v>
      </c>
      <c r="AO103" s="31">
        <f t="shared" si="151"/>
        <v>1.5945425890023586</v>
      </c>
      <c r="AP103" s="23"/>
      <c r="AQ103" s="23"/>
      <c r="AR103" s="58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M103" s="58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</row>
    <row r="104" spans="1:84" s="60" customFormat="1" ht="15.75" x14ac:dyDescent="0.25">
      <c r="A104" s="44">
        <v>44166</v>
      </c>
      <c r="B104" s="33">
        <v>127.3761855914402</v>
      </c>
      <c r="C104" s="33">
        <v>73.519018786353641</v>
      </c>
      <c r="D104" s="33">
        <v>136.29953905223979</v>
      </c>
      <c r="E104" s="33">
        <v>145.65782407223844</v>
      </c>
      <c r="F104" s="33">
        <v>134.96733907482064</v>
      </c>
      <c r="G104" s="33">
        <v>133.41041257127895</v>
      </c>
      <c r="H104" s="33">
        <v>131.15055819790967</v>
      </c>
      <c r="I104" s="33">
        <v>148.74311239526381</v>
      </c>
      <c r="J104" s="33">
        <v>159.83692412118407</v>
      </c>
      <c r="K104" s="33">
        <v>166.63939857346205</v>
      </c>
      <c r="L104" s="33">
        <v>135.82739726004016</v>
      </c>
      <c r="M104" s="33">
        <v>137.79352627381084</v>
      </c>
      <c r="N104" s="33">
        <v>154.75145525695308</v>
      </c>
      <c r="O104" s="33">
        <v>125.04397227322441</v>
      </c>
      <c r="P104" s="33">
        <v>108.64015718283257</v>
      </c>
      <c r="Q104" s="33">
        <v>154.75336776958025</v>
      </c>
      <c r="R104" s="33">
        <v>121.71266471241454</v>
      </c>
      <c r="S104" s="33">
        <v>150.78193078796477</v>
      </c>
      <c r="T104" s="33">
        <v>136.25263235995334</v>
      </c>
      <c r="U104" s="23"/>
      <c r="V104" s="44">
        <v>44166</v>
      </c>
      <c r="W104" s="33">
        <f t="shared" si="133"/>
        <v>4.9948771636589839</v>
      </c>
      <c r="X104" s="33">
        <f t="shared" si="134"/>
        <v>19.155547511312434</v>
      </c>
      <c r="Y104" s="33">
        <f t="shared" si="135"/>
        <v>6.9548229149600616</v>
      </c>
      <c r="Z104" s="33">
        <f t="shared" si="136"/>
        <v>12.479952906996374</v>
      </c>
      <c r="AA104" s="33">
        <f t="shared" si="137"/>
        <v>-3.9004215200385914</v>
      </c>
      <c r="AB104" s="33">
        <f t="shared" si="138"/>
        <v>4.8694705419445086</v>
      </c>
      <c r="AC104" s="33">
        <f t="shared" si="139"/>
        <v>-0.53641225665835179</v>
      </c>
      <c r="AD104" s="33">
        <f t="shared" si="140"/>
        <v>-12.2165771974922</v>
      </c>
      <c r="AE104" s="33">
        <f t="shared" si="141"/>
        <v>9.5872617019053337</v>
      </c>
      <c r="AF104" s="33">
        <f t="shared" si="142"/>
        <v>8.2974605000380564</v>
      </c>
      <c r="AG104" s="33">
        <f t="shared" si="143"/>
        <v>4.2013497921387568</v>
      </c>
      <c r="AH104" s="33">
        <f t="shared" si="144"/>
        <v>-1.0241217189488054</v>
      </c>
      <c r="AI104" s="33">
        <f t="shared" si="145"/>
        <v>13.526633067620054</v>
      </c>
      <c r="AJ104" s="33">
        <f t="shared" si="146"/>
        <v>0.9089107194350845</v>
      </c>
      <c r="AK104" s="33">
        <f t="shared" si="147"/>
        <v>8.6572211964330563</v>
      </c>
      <c r="AL104" s="33">
        <f t="shared" si="148"/>
        <v>10.143658105991761</v>
      </c>
      <c r="AM104" s="33">
        <f t="shared" si="149"/>
        <v>-1.6508288619629496</v>
      </c>
      <c r="AN104" s="33">
        <f t="shared" si="150"/>
        <v>6.1172488699678524</v>
      </c>
      <c r="AO104" s="33">
        <f t="shared" si="151"/>
        <v>4.4698476418079593</v>
      </c>
      <c r="AP104" s="23"/>
      <c r="AQ104" s="23"/>
      <c r="AR104" s="58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M104" s="58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</row>
    <row r="105" spans="1:84" s="60" customFormat="1" ht="15.75" hidden="1" x14ac:dyDescent="0.25">
      <c r="A105" s="45">
        <v>44197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23"/>
      <c r="V105" s="45">
        <v>44197</v>
      </c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23"/>
      <c r="AQ105" s="23"/>
      <c r="AR105" s="58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M105" s="58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</row>
    <row r="106" spans="1:84" s="60" customFormat="1" ht="15.75" hidden="1" x14ac:dyDescent="0.25">
      <c r="A106" s="40">
        <v>44228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3"/>
      <c r="V106" s="40">
        <v>44228</v>
      </c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3"/>
      <c r="AQ106" s="23"/>
      <c r="AR106" s="58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M106" s="58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</row>
    <row r="107" spans="1:84" s="60" customFormat="1" ht="15.75" hidden="1" x14ac:dyDescent="0.25">
      <c r="A107" s="40">
        <v>44256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3"/>
      <c r="V107" s="40">
        <v>44256</v>
      </c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3"/>
      <c r="AQ107" s="23"/>
      <c r="AR107" s="58"/>
      <c r="AS107" s="59"/>
      <c r="AT107" s="59"/>
      <c r="AU107" s="59"/>
      <c r="AV107" s="59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M107" s="58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</row>
    <row r="108" spans="1:84" s="60" customFormat="1" ht="15.75" hidden="1" x14ac:dyDescent="0.25">
      <c r="A108" s="40">
        <v>44287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3"/>
      <c r="V108" s="40">
        <v>44287</v>
      </c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3"/>
      <c r="AQ108" s="23"/>
      <c r="AR108" s="58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M108" s="58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</row>
    <row r="109" spans="1:84" s="60" customFormat="1" ht="15.75" hidden="1" x14ac:dyDescent="0.25">
      <c r="A109" s="40">
        <v>44317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3"/>
      <c r="V109" s="40">
        <v>44317</v>
      </c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3"/>
      <c r="AQ109" s="23"/>
      <c r="AR109" s="58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M109" s="58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</row>
    <row r="110" spans="1:84" s="60" customFormat="1" ht="15.75" hidden="1" x14ac:dyDescent="0.25">
      <c r="A110" s="40">
        <v>44348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/>
      <c r="V110" s="40">
        <v>44348</v>
      </c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3"/>
      <c r="AQ110" s="23"/>
      <c r="AR110" s="58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M110" s="58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</row>
    <row r="111" spans="1:84" s="60" customFormat="1" ht="15.75" hidden="1" x14ac:dyDescent="0.25">
      <c r="A111" s="40">
        <v>44378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3"/>
      <c r="V111" s="40">
        <v>44378</v>
      </c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3"/>
      <c r="AQ111" s="23"/>
      <c r="AR111" s="58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M111" s="58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</row>
    <row r="112" spans="1:84" s="60" customFormat="1" ht="15.75" hidden="1" x14ac:dyDescent="0.25">
      <c r="A112" s="40">
        <v>44409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3"/>
      <c r="V112" s="40">
        <v>44409</v>
      </c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3"/>
      <c r="AQ112" s="23"/>
      <c r="AR112" s="58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M112" s="58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</row>
    <row r="113" spans="1:84" s="60" customFormat="1" ht="15.75" hidden="1" x14ac:dyDescent="0.25">
      <c r="A113" s="40">
        <v>44440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3"/>
      <c r="V113" s="40">
        <v>44440</v>
      </c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3"/>
      <c r="AQ113" s="23"/>
      <c r="AR113" s="58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M113" s="58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</row>
    <row r="114" spans="1:84" s="60" customFormat="1" ht="15.75" hidden="1" x14ac:dyDescent="0.25">
      <c r="A114" s="40">
        <v>44470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3"/>
      <c r="V114" s="40">
        <v>44470</v>
      </c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3"/>
      <c r="AQ114" s="23"/>
      <c r="AR114" s="58"/>
      <c r="AS114" s="59"/>
      <c r="AT114" s="59"/>
      <c r="AU114" s="59"/>
      <c r="AV114" s="59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M114" s="58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</row>
    <row r="115" spans="1:84" s="60" customFormat="1" ht="15.75" hidden="1" x14ac:dyDescent="0.25">
      <c r="A115" s="40">
        <v>44501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3"/>
      <c r="V115" s="40">
        <v>44501</v>
      </c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3"/>
      <c r="AQ115" s="23"/>
      <c r="AR115" s="58"/>
      <c r="AS115" s="59"/>
      <c r="AT115" s="59"/>
      <c r="AU115" s="59"/>
      <c r="AV115" s="59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M115" s="58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</row>
    <row r="116" spans="1:84" s="60" customFormat="1" ht="15.75" hidden="1" x14ac:dyDescent="0.25">
      <c r="A116" s="41">
        <v>44531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3"/>
      <c r="V116" s="41">
        <v>44531</v>
      </c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3"/>
      <c r="AQ116" s="23"/>
      <c r="AR116" s="58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M116" s="58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</row>
    <row r="117" spans="1:84" s="60" customFormat="1" ht="15.75" hidden="1" x14ac:dyDescent="0.25">
      <c r="A117" s="42">
        <v>44562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3"/>
      <c r="V117" s="42">
        <v>44562</v>
      </c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3"/>
      <c r="AQ117" s="23"/>
      <c r="AR117" s="58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M117" s="58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</row>
    <row r="118" spans="1:84" s="60" customFormat="1" ht="15.75" hidden="1" x14ac:dyDescent="0.25">
      <c r="A118" s="43">
        <v>44593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23"/>
      <c r="V118" s="43">
        <v>44593</v>
      </c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23"/>
      <c r="AQ118" s="23"/>
      <c r="AR118" s="58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M118" s="58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</row>
    <row r="119" spans="1:84" s="60" customFormat="1" ht="15.75" hidden="1" x14ac:dyDescent="0.25">
      <c r="A119" s="43">
        <v>44621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23"/>
      <c r="V119" s="43">
        <v>44621</v>
      </c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3"/>
      <c r="AQ119" s="23"/>
      <c r="AR119" s="58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M119" s="58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</row>
    <row r="120" spans="1:84" s="60" customFormat="1" ht="15.75" hidden="1" x14ac:dyDescent="0.25">
      <c r="A120" s="43">
        <v>44652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23"/>
      <c r="V120" s="43">
        <v>44652</v>
      </c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23"/>
      <c r="AQ120" s="23"/>
      <c r="AR120" s="58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M120" s="58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</row>
    <row r="121" spans="1:84" s="60" customFormat="1" ht="15.75" hidden="1" x14ac:dyDescent="0.25">
      <c r="A121" s="43">
        <v>44682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23"/>
      <c r="V121" s="43">
        <v>44682</v>
      </c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23"/>
      <c r="AQ121" s="23"/>
      <c r="AR121" s="58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M121" s="58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</row>
    <row r="122" spans="1:84" s="60" customFormat="1" ht="15.75" hidden="1" x14ac:dyDescent="0.25">
      <c r="A122" s="43">
        <v>44713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23"/>
      <c r="V122" s="43">
        <v>44713</v>
      </c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23"/>
      <c r="AQ122" s="23"/>
      <c r="AR122" s="58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M122" s="58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</row>
    <row r="123" spans="1:84" s="60" customFormat="1" ht="15.75" hidden="1" x14ac:dyDescent="0.25">
      <c r="A123" s="43">
        <v>44743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23"/>
      <c r="V123" s="43">
        <v>44743</v>
      </c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23"/>
      <c r="AQ123" s="23"/>
      <c r="AR123" s="58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M123" s="58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</row>
    <row r="124" spans="1:84" s="60" customFormat="1" ht="15.75" hidden="1" x14ac:dyDescent="0.25">
      <c r="A124" s="43">
        <v>44774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23"/>
      <c r="V124" s="43">
        <v>44774</v>
      </c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23"/>
      <c r="AQ124" s="23"/>
      <c r="AR124" s="58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M124" s="58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</row>
    <row r="125" spans="1:84" s="60" customFormat="1" ht="15.75" hidden="1" x14ac:dyDescent="0.25">
      <c r="A125" s="43">
        <v>44805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23"/>
      <c r="V125" s="43">
        <v>44805</v>
      </c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23"/>
      <c r="AQ125" s="23"/>
      <c r="AR125" s="58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M125" s="58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</row>
    <row r="126" spans="1:84" s="60" customFormat="1" ht="15.75" hidden="1" x14ac:dyDescent="0.25">
      <c r="A126" s="43">
        <v>44835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23"/>
      <c r="V126" s="43">
        <v>44835</v>
      </c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23"/>
      <c r="AQ126" s="23"/>
      <c r="AR126" s="58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M126" s="58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</row>
    <row r="127" spans="1:84" s="60" customFormat="1" ht="15.75" hidden="1" x14ac:dyDescent="0.25">
      <c r="A127" s="43">
        <v>44866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23"/>
      <c r="V127" s="43">
        <v>44866</v>
      </c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23"/>
      <c r="AQ127" s="23"/>
      <c r="AR127" s="58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M127" s="58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</row>
    <row r="128" spans="1:84" s="60" customFormat="1" ht="15.75" hidden="1" x14ac:dyDescent="0.25">
      <c r="A128" s="44">
        <v>44896</v>
      </c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23"/>
      <c r="V128" s="44">
        <v>44896</v>
      </c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23"/>
      <c r="AQ128" s="23"/>
      <c r="AR128" s="58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M128" s="58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</row>
    <row r="129" spans="1:84" s="60" customFormat="1" ht="15.75" hidden="1" x14ac:dyDescent="0.25">
      <c r="A129" s="45">
        <v>44927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23"/>
      <c r="V129" s="45">
        <v>44927</v>
      </c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23"/>
      <c r="AQ129" s="23"/>
      <c r="AR129" s="58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M129" s="58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</row>
    <row r="130" spans="1:84" s="60" customFormat="1" ht="15.75" hidden="1" x14ac:dyDescent="0.25">
      <c r="A130" s="40">
        <v>44958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3"/>
      <c r="V130" s="40">
        <v>44958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3"/>
      <c r="AQ130" s="23"/>
      <c r="AR130" s="58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M130" s="58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</row>
    <row r="131" spans="1:84" s="60" customFormat="1" ht="15.75" hidden="1" x14ac:dyDescent="0.25">
      <c r="A131" s="40">
        <v>44986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3"/>
      <c r="V131" s="40">
        <v>44986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3"/>
      <c r="AQ131" s="23"/>
      <c r="AR131" s="58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M131" s="58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</row>
    <row r="132" spans="1:84" s="60" customFormat="1" ht="15.75" hidden="1" x14ac:dyDescent="0.25">
      <c r="A132" s="40">
        <v>45017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3"/>
      <c r="V132" s="40">
        <v>45017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3"/>
      <c r="AQ132" s="23"/>
      <c r="AR132" s="58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M132" s="58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</row>
    <row r="133" spans="1:84" s="60" customFormat="1" ht="15.75" hidden="1" x14ac:dyDescent="0.25">
      <c r="A133" s="40">
        <v>45047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3"/>
      <c r="V133" s="40">
        <v>45047</v>
      </c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3"/>
      <c r="AQ133" s="23"/>
      <c r="AR133" s="58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M133" s="58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</row>
    <row r="134" spans="1:84" s="60" customFormat="1" ht="15.75" hidden="1" x14ac:dyDescent="0.25">
      <c r="A134" s="40">
        <v>45078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/>
      <c r="V134" s="40">
        <v>45078</v>
      </c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3"/>
      <c r="AQ134" s="23"/>
      <c r="AR134" s="58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M134" s="58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</row>
    <row r="135" spans="1:84" s="60" customFormat="1" ht="15.75" hidden="1" x14ac:dyDescent="0.25">
      <c r="A135" s="40">
        <v>45108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3"/>
      <c r="V135" s="40">
        <v>45108</v>
      </c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3"/>
      <c r="AQ135" s="23"/>
      <c r="AR135" s="58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M135" s="58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</row>
    <row r="136" spans="1:84" s="60" customFormat="1" ht="15.75" hidden="1" x14ac:dyDescent="0.25">
      <c r="A136" s="40">
        <v>45139</v>
      </c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3"/>
      <c r="V136" s="40">
        <v>45139</v>
      </c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3"/>
      <c r="AQ136" s="23"/>
      <c r="AR136" s="58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M136" s="58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</row>
    <row r="137" spans="1:84" s="60" customFormat="1" ht="15.75" hidden="1" x14ac:dyDescent="0.25">
      <c r="A137" s="40">
        <v>45170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3"/>
      <c r="V137" s="40">
        <v>45170</v>
      </c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3"/>
      <c r="AQ137" s="23"/>
      <c r="AR137" s="58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M137" s="58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</row>
    <row r="138" spans="1:84" s="60" customFormat="1" ht="15.75" hidden="1" x14ac:dyDescent="0.25">
      <c r="A138" s="40">
        <v>45200</v>
      </c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3"/>
      <c r="V138" s="40">
        <v>45200</v>
      </c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3"/>
      <c r="AQ138" s="23"/>
      <c r="AR138" s="58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M138" s="58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</row>
    <row r="139" spans="1:84" s="60" customFormat="1" ht="15.75" hidden="1" x14ac:dyDescent="0.25">
      <c r="A139" s="40">
        <v>45231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3"/>
      <c r="V139" s="40">
        <v>45231</v>
      </c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3"/>
      <c r="AQ139" s="23"/>
      <c r="AR139" s="58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M139" s="58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</row>
    <row r="140" spans="1:84" s="60" customFormat="1" ht="15.75" hidden="1" x14ac:dyDescent="0.25">
      <c r="A140" s="41">
        <v>45261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3"/>
      <c r="V140" s="41">
        <v>45261</v>
      </c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3"/>
      <c r="AQ140" s="23"/>
      <c r="AR140" s="58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M140" s="58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</row>
    <row r="141" spans="1:84" s="60" customFormat="1" ht="15.75" hidden="1" x14ac:dyDescent="0.25">
      <c r="A141" s="42">
        <v>45292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3"/>
      <c r="V141" s="42">
        <v>45292</v>
      </c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3"/>
      <c r="AQ141" s="23"/>
      <c r="AR141" s="58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M141" s="58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</row>
    <row r="142" spans="1:84" s="60" customFormat="1" ht="15.75" hidden="1" x14ac:dyDescent="0.25">
      <c r="A142" s="43">
        <v>45323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23"/>
      <c r="V142" s="43">
        <v>45323</v>
      </c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23"/>
      <c r="AQ142" s="23"/>
      <c r="AR142" s="58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M142" s="58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</row>
    <row r="143" spans="1:84" s="60" customFormat="1" ht="15.75" hidden="1" x14ac:dyDescent="0.25">
      <c r="A143" s="43">
        <v>45352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23"/>
      <c r="V143" s="43">
        <v>45352</v>
      </c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23"/>
      <c r="AQ143" s="23"/>
      <c r="AR143" s="58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M143" s="58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</row>
    <row r="144" spans="1:84" s="60" customFormat="1" ht="15.75" hidden="1" x14ac:dyDescent="0.25">
      <c r="A144" s="43">
        <v>45383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23"/>
      <c r="V144" s="43">
        <v>45383</v>
      </c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23"/>
      <c r="AQ144" s="23"/>
      <c r="AR144" s="58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M144" s="58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</row>
    <row r="145" spans="1:84" s="60" customFormat="1" ht="15.75" hidden="1" x14ac:dyDescent="0.25">
      <c r="A145" s="43">
        <v>45413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23"/>
      <c r="V145" s="43">
        <v>45413</v>
      </c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23"/>
      <c r="AQ145" s="23"/>
      <c r="AR145" s="58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M145" s="58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</row>
    <row r="146" spans="1:84" s="60" customFormat="1" ht="15.75" hidden="1" x14ac:dyDescent="0.25">
      <c r="A146" s="43">
        <v>45444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23"/>
      <c r="V146" s="43">
        <v>45444</v>
      </c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23"/>
      <c r="AQ146" s="23"/>
      <c r="AR146" s="58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M146" s="58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</row>
    <row r="147" spans="1:84" s="60" customFormat="1" ht="15.75" hidden="1" x14ac:dyDescent="0.25">
      <c r="A147" s="43">
        <v>45474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23"/>
      <c r="V147" s="43">
        <v>45474</v>
      </c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23"/>
      <c r="AQ147" s="23"/>
      <c r="AR147" s="58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M147" s="58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</row>
    <row r="148" spans="1:84" s="60" customFormat="1" ht="15.75" hidden="1" x14ac:dyDescent="0.25">
      <c r="A148" s="43">
        <v>45505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23"/>
      <c r="V148" s="43">
        <v>45505</v>
      </c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23"/>
      <c r="AQ148" s="23"/>
      <c r="AR148" s="58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M148" s="58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</row>
    <row r="149" spans="1:84" s="60" customFormat="1" ht="15.75" hidden="1" x14ac:dyDescent="0.25">
      <c r="A149" s="43">
        <v>45536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23"/>
      <c r="V149" s="43">
        <v>45536</v>
      </c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23"/>
      <c r="AQ149" s="23"/>
      <c r="AR149" s="58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M149" s="58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</row>
    <row r="150" spans="1:84" s="60" customFormat="1" ht="15.75" hidden="1" x14ac:dyDescent="0.25">
      <c r="A150" s="43">
        <v>45566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23"/>
      <c r="V150" s="43">
        <v>45566</v>
      </c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23"/>
      <c r="AQ150" s="23"/>
      <c r="AR150" s="58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M150" s="58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</row>
    <row r="151" spans="1:84" s="60" customFormat="1" ht="15.75" hidden="1" x14ac:dyDescent="0.25">
      <c r="A151" s="43">
        <v>45597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23"/>
      <c r="V151" s="43">
        <v>45597</v>
      </c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23"/>
      <c r="AQ151" s="23"/>
      <c r="AR151" s="58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M151" s="58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</row>
    <row r="152" spans="1:84" s="60" customFormat="1" ht="15.75" hidden="1" x14ac:dyDescent="0.25">
      <c r="A152" s="44">
        <v>45627</v>
      </c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23"/>
      <c r="V152" s="44">
        <v>45627</v>
      </c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23"/>
      <c r="AQ152" s="23"/>
      <c r="AR152" s="58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M152" s="58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</row>
    <row r="153" spans="1:84" s="60" customFormat="1" ht="15.75" hidden="1" x14ac:dyDescent="0.25">
      <c r="A153" s="45">
        <v>45658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23"/>
      <c r="V153" s="45">
        <v>45658</v>
      </c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23"/>
      <c r="AQ153" s="23"/>
      <c r="AR153" s="58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M153" s="58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</row>
    <row r="154" spans="1:84" s="60" customFormat="1" ht="15.75" hidden="1" x14ac:dyDescent="0.25">
      <c r="A154" s="40">
        <v>45689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3"/>
      <c r="V154" s="40">
        <v>45689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3"/>
      <c r="AQ154" s="23"/>
      <c r="AR154" s="58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M154" s="58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</row>
    <row r="155" spans="1:84" s="60" customFormat="1" ht="15.75" hidden="1" x14ac:dyDescent="0.25">
      <c r="A155" s="40">
        <v>45717</v>
      </c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3"/>
      <c r="V155" s="40">
        <v>45717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3"/>
      <c r="AQ155" s="23"/>
      <c r="AR155" s="58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M155" s="58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</row>
    <row r="156" spans="1:84" s="60" customFormat="1" ht="15.75" hidden="1" x14ac:dyDescent="0.25">
      <c r="A156" s="40">
        <v>45748</v>
      </c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3"/>
      <c r="V156" s="40">
        <v>45748</v>
      </c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3"/>
      <c r="AQ156" s="23"/>
      <c r="AR156" s="58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M156" s="58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</row>
    <row r="157" spans="1:84" s="60" customFormat="1" ht="15.75" hidden="1" x14ac:dyDescent="0.25">
      <c r="A157" s="40">
        <v>45778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3"/>
      <c r="V157" s="40">
        <v>45778</v>
      </c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3"/>
      <c r="AQ157" s="23"/>
      <c r="AR157" s="58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M157" s="58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</row>
    <row r="158" spans="1:84" s="60" customFormat="1" ht="15.75" hidden="1" x14ac:dyDescent="0.25">
      <c r="A158" s="40">
        <v>45809</v>
      </c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/>
      <c r="V158" s="40">
        <v>45809</v>
      </c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3"/>
      <c r="AQ158" s="23"/>
      <c r="AR158" s="58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M158" s="58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</row>
    <row r="159" spans="1:84" s="60" customFormat="1" ht="15.75" hidden="1" x14ac:dyDescent="0.25">
      <c r="A159" s="40">
        <v>45839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3"/>
      <c r="V159" s="40">
        <v>45839</v>
      </c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3"/>
      <c r="AQ159" s="23"/>
      <c r="AR159" s="58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M159" s="58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</row>
    <row r="160" spans="1:84" s="60" customFormat="1" ht="15.75" hidden="1" x14ac:dyDescent="0.25">
      <c r="A160" s="40">
        <v>45870</v>
      </c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3"/>
      <c r="V160" s="40">
        <v>45870</v>
      </c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3"/>
      <c r="AQ160" s="23"/>
      <c r="AR160" s="58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M160" s="58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</row>
    <row r="161" spans="1:84" s="60" customFormat="1" ht="15.75" hidden="1" x14ac:dyDescent="0.25">
      <c r="A161" s="40">
        <v>45901</v>
      </c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3"/>
      <c r="V161" s="40">
        <v>45901</v>
      </c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3"/>
      <c r="AQ161" s="23"/>
      <c r="AR161" s="58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M161" s="58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</row>
    <row r="162" spans="1:84" s="60" customFormat="1" ht="15.75" hidden="1" x14ac:dyDescent="0.25">
      <c r="A162" s="40">
        <v>45931</v>
      </c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3"/>
      <c r="V162" s="40">
        <v>45931</v>
      </c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3"/>
      <c r="AQ162" s="23"/>
      <c r="AR162" s="58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M162" s="58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</row>
    <row r="163" spans="1:84" s="60" customFormat="1" ht="15.75" hidden="1" x14ac:dyDescent="0.25">
      <c r="A163" s="40">
        <v>45962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3"/>
      <c r="V163" s="40">
        <v>45962</v>
      </c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3"/>
      <c r="AQ163" s="23"/>
      <c r="AR163" s="58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M163" s="58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</row>
    <row r="164" spans="1:84" s="60" customFormat="1" ht="15.75" hidden="1" x14ac:dyDescent="0.25">
      <c r="A164" s="41">
        <v>45992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3"/>
      <c r="V164" s="41">
        <v>45992</v>
      </c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3"/>
      <c r="AQ164" s="23"/>
      <c r="AR164" s="58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M164" s="58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</row>
    <row r="165" spans="1:84" s="60" customFormat="1" ht="15.75" hidden="1" x14ac:dyDescent="0.25">
      <c r="A165" s="42">
        <v>46023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3"/>
      <c r="V165" s="42">
        <v>46023</v>
      </c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3"/>
      <c r="AQ165" s="23"/>
      <c r="AR165" s="58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M165" s="58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</row>
    <row r="166" spans="1:84" s="60" customFormat="1" ht="15.75" hidden="1" x14ac:dyDescent="0.25">
      <c r="A166" s="43">
        <v>46054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23"/>
      <c r="V166" s="43">
        <v>46054</v>
      </c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23"/>
      <c r="AQ166" s="23"/>
      <c r="AR166" s="58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M166" s="58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</row>
    <row r="167" spans="1:84" s="60" customFormat="1" ht="15.75" hidden="1" x14ac:dyDescent="0.25">
      <c r="A167" s="43">
        <v>46082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23"/>
      <c r="V167" s="43">
        <v>46082</v>
      </c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23"/>
      <c r="AQ167" s="23"/>
      <c r="AR167" s="58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M167" s="58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</row>
    <row r="168" spans="1:84" s="60" customFormat="1" ht="15.75" hidden="1" x14ac:dyDescent="0.25">
      <c r="A168" s="43">
        <v>46113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23"/>
      <c r="V168" s="43">
        <v>46113</v>
      </c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23"/>
      <c r="AQ168" s="23"/>
      <c r="AR168" s="58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M168" s="58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</row>
    <row r="169" spans="1:84" s="60" customFormat="1" ht="15.75" hidden="1" x14ac:dyDescent="0.25">
      <c r="A169" s="43">
        <v>46143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23"/>
      <c r="V169" s="43">
        <v>46143</v>
      </c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23"/>
      <c r="AQ169" s="23"/>
      <c r="AR169" s="58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M169" s="58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</row>
    <row r="170" spans="1:84" s="60" customFormat="1" ht="15.75" hidden="1" x14ac:dyDescent="0.25">
      <c r="A170" s="43">
        <v>46174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23"/>
      <c r="V170" s="43">
        <v>46174</v>
      </c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23"/>
      <c r="AQ170" s="23"/>
      <c r="AR170" s="58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M170" s="58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</row>
    <row r="171" spans="1:84" s="60" customFormat="1" ht="15.75" hidden="1" x14ac:dyDescent="0.25">
      <c r="A171" s="43">
        <v>46204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23"/>
      <c r="V171" s="43">
        <v>46204</v>
      </c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23"/>
      <c r="AQ171" s="23"/>
      <c r="AR171" s="58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M171" s="58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</row>
    <row r="172" spans="1:84" s="60" customFormat="1" ht="15.75" hidden="1" x14ac:dyDescent="0.25">
      <c r="A172" s="43">
        <v>46235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23"/>
      <c r="V172" s="43">
        <v>46235</v>
      </c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23"/>
      <c r="AQ172" s="23"/>
      <c r="AR172" s="58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M172" s="58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</row>
    <row r="173" spans="1:84" s="60" customFormat="1" ht="15.75" hidden="1" x14ac:dyDescent="0.25">
      <c r="A173" s="43">
        <v>46266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23"/>
      <c r="V173" s="43">
        <v>46266</v>
      </c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23"/>
      <c r="AQ173" s="23"/>
      <c r="AR173" s="58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M173" s="58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</row>
    <row r="174" spans="1:84" s="60" customFormat="1" ht="15.75" hidden="1" x14ac:dyDescent="0.25">
      <c r="A174" s="43">
        <v>46296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23"/>
      <c r="V174" s="43">
        <v>46296</v>
      </c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23"/>
      <c r="AQ174" s="23"/>
      <c r="AR174" s="58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M174" s="58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</row>
    <row r="175" spans="1:84" s="60" customFormat="1" ht="15.75" hidden="1" x14ac:dyDescent="0.25">
      <c r="A175" s="43">
        <v>46327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23"/>
      <c r="V175" s="43">
        <v>46327</v>
      </c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23"/>
      <c r="AQ175" s="23"/>
      <c r="AR175" s="58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M175" s="58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</row>
    <row r="176" spans="1:84" s="60" customFormat="1" ht="15.75" hidden="1" x14ac:dyDescent="0.25">
      <c r="A176" s="44">
        <v>46357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23"/>
      <c r="V176" s="44">
        <v>46357</v>
      </c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23"/>
      <c r="AQ176" s="23"/>
      <c r="AR176" s="58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M176" s="58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</row>
    <row r="177" spans="1:84" s="60" customFormat="1" ht="15.75" hidden="1" x14ac:dyDescent="0.25">
      <c r="A177" s="45">
        <v>46388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23"/>
      <c r="V177" s="45">
        <v>46388</v>
      </c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23"/>
      <c r="AQ177" s="23"/>
      <c r="AR177" s="58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M177" s="58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</row>
    <row r="178" spans="1:84" s="60" customFormat="1" ht="15.75" hidden="1" x14ac:dyDescent="0.25">
      <c r="A178" s="40">
        <v>46419</v>
      </c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3"/>
      <c r="V178" s="40">
        <v>46419</v>
      </c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3"/>
      <c r="AQ178" s="23"/>
      <c r="AR178" s="58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M178" s="58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</row>
    <row r="179" spans="1:84" s="60" customFormat="1" ht="15.75" hidden="1" x14ac:dyDescent="0.25">
      <c r="A179" s="40">
        <v>46447</v>
      </c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3"/>
      <c r="V179" s="40">
        <v>46447</v>
      </c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3"/>
      <c r="AQ179" s="23"/>
      <c r="AR179" s="58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M179" s="58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</row>
    <row r="180" spans="1:84" s="60" customFormat="1" ht="15.75" hidden="1" x14ac:dyDescent="0.25">
      <c r="A180" s="40">
        <v>46478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3"/>
      <c r="V180" s="40">
        <v>46478</v>
      </c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3"/>
      <c r="AQ180" s="23"/>
      <c r="AR180" s="58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M180" s="58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</row>
    <row r="181" spans="1:84" s="60" customFormat="1" ht="15.75" hidden="1" x14ac:dyDescent="0.25">
      <c r="A181" s="40">
        <v>46508</v>
      </c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3"/>
      <c r="V181" s="40">
        <v>46508</v>
      </c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3"/>
      <c r="AQ181" s="23"/>
      <c r="AR181" s="58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M181" s="58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</row>
    <row r="182" spans="1:84" s="60" customFormat="1" ht="15.75" hidden="1" x14ac:dyDescent="0.25">
      <c r="A182" s="40">
        <v>46539</v>
      </c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/>
      <c r="V182" s="40">
        <v>46539</v>
      </c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3"/>
      <c r="AQ182" s="23"/>
      <c r="AR182" s="58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M182" s="58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</row>
    <row r="183" spans="1:84" s="60" customFormat="1" ht="15.75" hidden="1" x14ac:dyDescent="0.25">
      <c r="A183" s="40">
        <v>46569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3"/>
      <c r="V183" s="40">
        <v>46569</v>
      </c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3"/>
      <c r="AQ183" s="23"/>
      <c r="AR183" s="58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M183" s="58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</row>
    <row r="184" spans="1:84" s="60" customFormat="1" ht="15.75" hidden="1" x14ac:dyDescent="0.25">
      <c r="A184" s="40">
        <v>46600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3"/>
      <c r="V184" s="40">
        <v>46600</v>
      </c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3"/>
      <c r="AQ184" s="23"/>
      <c r="AR184" s="58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M184" s="58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</row>
    <row r="185" spans="1:84" s="60" customFormat="1" ht="15.75" hidden="1" x14ac:dyDescent="0.25">
      <c r="A185" s="40">
        <v>46631</v>
      </c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3"/>
      <c r="V185" s="40">
        <v>46631</v>
      </c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3"/>
      <c r="AQ185" s="23"/>
      <c r="AR185" s="58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M185" s="58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</row>
    <row r="186" spans="1:84" s="60" customFormat="1" ht="15.75" hidden="1" x14ac:dyDescent="0.25">
      <c r="A186" s="40">
        <v>46661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3"/>
      <c r="V186" s="40">
        <v>46661</v>
      </c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3"/>
      <c r="AQ186" s="23"/>
      <c r="AR186" s="58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M186" s="58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</row>
    <row r="187" spans="1:84" s="60" customFormat="1" ht="15.75" hidden="1" x14ac:dyDescent="0.25">
      <c r="A187" s="40">
        <v>46692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3"/>
      <c r="V187" s="40">
        <v>46692</v>
      </c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3"/>
      <c r="AQ187" s="23"/>
      <c r="AR187" s="58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M187" s="58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</row>
    <row r="188" spans="1:84" s="60" customFormat="1" ht="15.75" hidden="1" x14ac:dyDescent="0.25">
      <c r="A188" s="41">
        <v>46722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3"/>
      <c r="V188" s="41">
        <v>46722</v>
      </c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3"/>
      <c r="AQ188" s="23"/>
      <c r="AR188" s="58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M188" s="58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</row>
    <row r="189" spans="1:84" s="60" customFormat="1" ht="15.75" hidden="1" x14ac:dyDescent="0.25">
      <c r="A189" s="42">
        <v>46753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3"/>
      <c r="V189" s="42">
        <v>46753</v>
      </c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3"/>
      <c r="AQ189" s="23"/>
      <c r="AR189" s="58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M189" s="58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</row>
    <row r="190" spans="1:84" s="60" customFormat="1" ht="15.75" hidden="1" x14ac:dyDescent="0.25">
      <c r="A190" s="43">
        <v>46784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23"/>
      <c r="V190" s="43">
        <v>46784</v>
      </c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23"/>
      <c r="AQ190" s="23"/>
      <c r="AR190" s="58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M190" s="58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</row>
    <row r="191" spans="1:84" s="60" customFormat="1" ht="15.75" hidden="1" x14ac:dyDescent="0.25">
      <c r="A191" s="43">
        <v>46813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23"/>
      <c r="V191" s="43">
        <v>46813</v>
      </c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23"/>
      <c r="AQ191" s="23"/>
      <c r="AR191" s="58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M191" s="58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</row>
    <row r="192" spans="1:84" s="60" customFormat="1" ht="15.75" hidden="1" x14ac:dyDescent="0.25">
      <c r="A192" s="43">
        <v>46844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23"/>
      <c r="V192" s="43">
        <v>46844</v>
      </c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23"/>
      <c r="AQ192" s="23"/>
      <c r="AR192" s="58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M192" s="58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</row>
    <row r="193" spans="1:84" s="60" customFormat="1" ht="15.75" hidden="1" x14ac:dyDescent="0.25">
      <c r="A193" s="43">
        <v>46874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23"/>
      <c r="V193" s="43">
        <v>46874</v>
      </c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23"/>
      <c r="AQ193" s="23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M193" s="58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</row>
    <row r="194" spans="1:84" s="60" customFormat="1" ht="15.75" hidden="1" x14ac:dyDescent="0.25">
      <c r="A194" s="43">
        <v>46905</v>
      </c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23"/>
      <c r="V194" s="43">
        <v>46905</v>
      </c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23"/>
      <c r="AQ194" s="23"/>
      <c r="AR194" s="58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M194" s="58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</row>
    <row r="195" spans="1:84" s="60" customFormat="1" ht="15.75" hidden="1" x14ac:dyDescent="0.25">
      <c r="A195" s="43">
        <v>46935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23"/>
      <c r="V195" s="43">
        <v>46935</v>
      </c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23"/>
      <c r="AQ195" s="23"/>
      <c r="AR195" s="58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M195" s="58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</row>
    <row r="196" spans="1:84" s="60" customFormat="1" ht="15.75" hidden="1" x14ac:dyDescent="0.25">
      <c r="A196" s="43">
        <v>46966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23"/>
      <c r="V196" s="43">
        <v>46966</v>
      </c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23"/>
      <c r="AQ196" s="23"/>
      <c r="AR196" s="58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M196" s="58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</row>
    <row r="197" spans="1:84" s="60" customFormat="1" ht="15.75" hidden="1" x14ac:dyDescent="0.25">
      <c r="A197" s="43">
        <v>46997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23"/>
      <c r="V197" s="43">
        <v>46997</v>
      </c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23"/>
      <c r="AQ197" s="23"/>
      <c r="AR197" s="58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M197" s="58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</row>
    <row r="198" spans="1:84" s="60" customFormat="1" ht="15.75" hidden="1" x14ac:dyDescent="0.25">
      <c r="A198" s="43">
        <v>47027</v>
      </c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23"/>
      <c r="V198" s="43">
        <v>47027</v>
      </c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23"/>
      <c r="AQ198" s="23"/>
      <c r="AR198" s="58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M198" s="58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</row>
    <row r="199" spans="1:84" s="60" customFormat="1" ht="15.75" hidden="1" x14ac:dyDescent="0.25">
      <c r="A199" s="43">
        <v>47058</v>
      </c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23"/>
      <c r="V199" s="43">
        <v>47058</v>
      </c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23"/>
      <c r="AQ199" s="23"/>
      <c r="AR199" s="58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M199" s="58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</row>
    <row r="200" spans="1:84" s="60" customFormat="1" ht="15.75" hidden="1" x14ac:dyDescent="0.25">
      <c r="A200" s="44">
        <v>47088</v>
      </c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23"/>
      <c r="V200" s="44">
        <v>47088</v>
      </c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3"/>
      <c r="AQ200" s="23"/>
      <c r="AR200" s="58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M200" s="58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</row>
    <row r="201" spans="1:84" s="60" customFormat="1" ht="15.75" hidden="1" x14ac:dyDescent="0.25">
      <c r="A201" s="45">
        <v>47119</v>
      </c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23"/>
      <c r="V201" s="45">
        <v>47119</v>
      </c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23"/>
      <c r="AQ201" s="23"/>
      <c r="AR201" s="58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M201" s="58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</row>
    <row r="202" spans="1:84" s="60" customFormat="1" ht="15.75" hidden="1" x14ac:dyDescent="0.25">
      <c r="A202" s="40">
        <v>47150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3"/>
      <c r="V202" s="40">
        <v>47150</v>
      </c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3"/>
      <c r="AQ202" s="23"/>
      <c r="AR202" s="58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M202" s="58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</row>
    <row r="203" spans="1:84" s="60" customFormat="1" ht="15.75" hidden="1" x14ac:dyDescent="0.25">
      <c r="A203" s="40">
        <v>47178</v>
      </c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3"/>
      <c r="V203" s="40">
        <v>47178</v>
      </c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3"/>
      <c r="AQ203" s="23"/>
      <c r="AR203" s="58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M203" s="58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</row>
    <row r="204" spans="1:84" s="60" customFormat="1" ht="15.75" hidden="1" x14ac:dyDescent="0.25">
      <c r="A204" s="40">
        <v>47209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3"/>
      <c r="V204" s="40">
        <v>47209</v>
      </c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3"/>
      <c r="AQ204" s="23"/>
      <c r="AR204" s="58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M204" s="58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</row>
    <row r="205" spans="1:84" s="60" customFormat="1" ht="15.75" hidden="1" x14ac:dyDescent="0.25">
      <c r="A205" s="40">
        <v>47239</v>
      </c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3"/>
      <c r="V205" s="40">
        <v>47239</v>
      </c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3"/>
      <c r="AQ205" s="23"/>
      <c r="AR205" s="58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M205" s="58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</row>
    <row r="206" spans="1:84" s="60" customFormat="1" ht="15.75" hidden="1" x14ac:dyDescent="0.25">
      <c r="A206" s="40">
        <v>47270</v>
      </c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/>
      <c r="V206" s="40">
        <v>47270</v>
      </c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3"/>
      <c r="AQ206" s="23"/>
      <c r="AR206" s="58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M206" s="58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</row>
    <row r="207" spans="1:84" s="60" customFormat="1" ht="15.75" hidden="1" x14ac:dyDescent="0.25">
      <c r="A207" s="40">
        <v>47300</v>
      </c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3"/>
      <c r="V207" s="40">
        <v>47300</v>
      </c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3"/>
      <c r="AQ207" s="23"/>
      <c r="AR207" s="58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M207" s="58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</row>
    <row r="208" spans="1:84" s="60" customFormat="1" ht="15.75" hidden="1" x14ac:dyDescent="0.25">
      <c r="A208" s="40">
        <v>47331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3"/>
      <c r="V208" s="40">
        <v>47331</v>
      </c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3"/>
      <c r="AQ208" s="23"/>
      <c r="AR208" s="58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M208" s="58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</row>
    <row r="209" spans="1:84" s="60" customFormat="1" ht="15.75" hidden="1" x14ac:dyDescent="0.25">
      <c r="A209" s="40">
        <v>47362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3"/>
      <c r="V209" s="40">
        <v>47362</v>
      </c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3"/>
      <c r="AQ209" s="23"/>
      <c r="AR209" s="58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M209" s="58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</row>
    <row r="210" spans="1:84" s="60" customFormat="1" ht="15.75" hidden="1" x14ac:dyDescent="0.25">
      <c r="A210" s="40">
        <v>47392</v>
      </c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3"/>
      <c r="V210" s="40">
        <v>47392</v>
      </c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3"/>
      <c r="AQ210" s="23"/>
      <c r="AR210" s="58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M210" s="58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</row>
    <row r="211" spans="1:84" s="60" customFormat="1" ht="15.75" hidden="1" x14ac:dyDescent="0.25">
      <c r="A211" s="40">
        <v>47423</v>
      </c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3"/>
      <c r="V211" s="40">
        <v>47423</v>
      </c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3"/>
      <c r="AQ211" s="23"/>
      <c r="AR211" s="58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M211" s="58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</row>
    <row r="212" spans="1:84" s="60" customFormat="1" ht="15.75" hidden="1" x14ac:dyDescent="0.25">
      <c r="A212" s="41">
        <v>47453</v>
      </c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3"/>
      <c r="V212" s="41">
        <v>47453</v>
      </c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3"/>
      <c r="AQ212" s="23"/>
      <c r="AR212" s="58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M212" s="58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</row>
    <row r="213" spans="1:84" s="60" customFormat="1" ht="15.75" hidden="1" x14ac:dyDescent="0.25">
      <c r="A213" s="42">
        <v>47484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3"/>
      <c r="V213" s="42">
        <v>47484</v>
      </c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3"/>
      <c r="AQ213" s="23"/>
      <c r="AR213" s="58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M213" s="58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</row>
    <row r="214" spans="1:84" s="60" customFormat="1" ht="15.75" hidden="1" x14ac:dyDescent="0.25">
      <c r="A214" s="43">
        <v>47515</v>
      </c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23"/>
      <c r="V214" s="43">
        <v>47515</v>
      </c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23"/>
      <c r="AQ214" s="23"/>
      <c r="AR214" s="58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M214" s="58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</row>
    <row r="215" spans="1:84" s="60" customFormat="1" ht="15.75" hidden="1" x14ac:dyDescent="0.25">
      <c r="A215" s="43">
        <v>47543</v>
      </c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23"/>
      <c r="V215" s="43">
        <v>47543</v>
      </c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23"/>
      <c r="AQ215" s="23"/>
      <c r="AR215" s="58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M215" s="58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</row>
    <row r="216" spans="1:84" s="60" customFormat="1" ht="15.75" hidden="1" x14ac:dyDescent="0.25">
      <c r="A216" s="43">
        <v>47574</v>
      </c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23"/>
      <c r="V216" s="43">
        <v>47574</v>
      </c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23"/>
      <c r="AQ216" s="23"/>
      <c r="AR216" s="58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M216" s="58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</row>
    <row r="217" spans="1:84" s="60" customFormat="1" ht="15.75" hidden="1" x14ac:dyDescent="0.25">
      <c r="A217" s="43">
        <v>47604</v>
      </c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23"/>
      <c r="V217" s="43">
        <v>47604</v>
      </c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23"/>
      <c r="AQ217" s="23"/>
      <c r="AR217" s="58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M217" s="58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</row>
    <row r="218" spans="1:84" s="60" customFormat="1" ht="15.75" hidden="1" x14ac:dyDescent="0.25">
      <c r="A218" s="43">
        <v>47635</v>
      </c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23"/>
      <c r="V218" s="43">
        <v>47635</v>
      </c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23"/>
      <c r="AQ218" s="23"/>
      <c r="AR218" s="58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M218" s="58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</row>
    <row r="219" spans="1:84" s="60" customFormat="1" ht="15.75" hidden="1" x14ac:dyDescent="0.25">
      <c r="A219" s="43">
        <v>47665</v>
      </c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23"/>
      <c r="V219" s="43">
        <v>47665</v>
      </c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23"/>
      <c r="AQ219" s="23"/>
      <c r="AR219" s="58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M219" s="58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</row>
    <row r="220" spans="1:84" s="60" customFormat="1" ht="15.75" hidden="1" x14ac:dyDescent="0.25">
      <c r="A220" s="43">
        <v>47696</v>
      </c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23"/>
      <c r="V220" s="43">
        <v>47696</v>
      </c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23"/>
      <c r="AQ220" s="23"/>
      <c r="AR220" s="58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M220" s="58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</row>
    <row r="221" spans="1:84" s="60" customFormat="1" ht="15.75" hidden="1" x14ac:dyDescent="0.25">
      <c r="A221" s="43">
        <v>47727</v>
      </c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23"/>
      <c r="V221" s="43">
        <v>47727</v>
      </c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23"/>
      <c r="AQ221" s="23"/>
      <c r="AR221" s="58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M221" s="58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</row>
    <row r="222" spans="1:84" s="60" customFormat="1" ht="15.75" hidden="1" x14ac:dyDescent="0.25">
      <c r="A222" s="43">
        <v>47757</v>
      </c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23"/>
      <c r="V222" s="43">
        <v>47757</v>
      </c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23"/>
      <c r="AQ222" s="23"/>
      <c r="AR222" s="58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M222" s="58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</row>
    <row r="223" spans="1:84" s="60" customFormat="1" ht="15.75" hidden="1" x14ac:dyDescent="0.25">
      <c r="A223" s="43">
        <v>47788</v>
      </c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23"/>
      <c r="V223" s="43">
        <v>47788</v>
      </c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23"/>
      <c r="AQ223" s="23"/>
      <c r="AR223" s="58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M223" s="58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</row>
    <row r="224" spans="1:84" s="60" customFormat="1" ht="15.75" hidden="1" x14ac:dyDescent="0.25">
      <c r="A224" s="44">
        <v>47818</v>
      </c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23"/>
      <c r="V224" s="44">
        <v>47818</v>
      </c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23"/>
      <c r="AQ224" s="23"/>
      <c r="AR224" s="58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M224" s="58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</row>
    <row r="225" spans="1:84" s="60" customFormat="1" ht="15.75" hidden="1" x14ac:dyDescent="0.25">
      <c r="A225" s="45">
        <v>47849</v>
      </c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23"/>
      <c r="V225" s="45">
        <v>47849</v>
      </c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23"/>
      <c r="AQ225" s="23"/>
      <c r="AR225" s="58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M225" s="58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</row>
    <row r="226" spans="1:84" s="60" customFormat="1" ht="15.75" hidden="1" x14ac:dyDescent="0.25">
      <c r="A226" s="40">
        <v>47880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3"/>
      <c r="V226" s="40">
        <v>47880</v>
      </c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3"/>
      <c r="AQ226" s="23"/>
      <c r="AR226" s="58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M226" s="58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</row>
    <row r="227" spans="1:84" s="60" customFormat="1" ht="15.75" hidden="1" x14ac:dyDescent="0.25">
      <c r="A227" s="40">
        <v>47908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3"/>
      <c r="V227" s="40">
        <v>47908</v>
      </c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3"/>
      <c r="AQ227" s="23"/>
      <c r="AR227" s="58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M227" s="58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</row>
    <row r="228" spans="1:84" s="60" customFormat="1" ht="15.75" hidden="1" x14ac:dyDescent="0.25">
      <c r="A228" s="40">
        <v>47939</v>
      </c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3"/>
      <c r="V228" s="40">
        <v>47939</v>
      </c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3"/>
      <c r="AQ228" s="23"/>
      <c r="AR228" s="58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M228" s="58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</row>
    <row r="229" spans="1:84" s="60" customFormat="1" ht="15.75" hidden="1" x14ac:dyDescent="0.25">
      <c r="A229" s="40">
        <v>47969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3"/>
      <c r="V229" s="40">
        <v>47969</v>
      </c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3"/>
      <c r="AQ229" s="23"/>
      <c r="AR229" s="58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M229" s="58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</row>
    <row r="230" spans="1:84" s="60" customFormat="1" ht="15.75" hidden="1" x14ac:dyDescent="0.25">
      <c r="A230" s="40">
        <v>48000</v>
      </c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/>
      <c r="V230" s="40">
        <v>48000</v>
      </c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3"/>
      <c r="AQ230" s="23"/>
      <c r="AR230" s="58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M230" s="58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</row>
    <row r="231" spans="1:84" s="60" customFormat="1" ht="15.75" hidden="1" x14ac:dyDescent="0.25">
      <c r="A231" s="40">
        <v>48030</v>
      </c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3"/>
      <c r="V231" s="40">
        <v>48030</v>
      </c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3"/>
      <c r="AQ231" s="23"/>
      <c r="AR231" s="58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M231" s="58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</row>
    <row r="232" spans="1:84" s="60" customFormat="1" ht="15.75" hidden="1" x14ac:dyDescent="0.25">
      <c r="A232" s="40">
        <v>48061</v>
      </c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3"/>
      <c r="V232" s="40">
        <v>48061</v>
      </c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3"/>
      <c r="AQ232" s="23"/>
      <c r="AR232" s="58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M232" s="58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</row>
    <row r="233" spans="1:84" s="60" customFormat="1" ht="15.75" hidden="1" x14ac:dyDescent="0.25">
      <c r="A233" s="40">
        <v>48092</v>
      </c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3"/>
      <c r="V233" s="40">
        <v>48092</v>
      </c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3"/>
      <c r="AQ233" s="23"/>
      <c r="AR233" s="58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M233" s="58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</row>
    <row r="234" spans="1:84" s="60" customFormat="1" ht="15.75" hidden="1" x14ac:dyDescent="0.25">
      <c r="A234" s="40">
        <v>48122</v>
      </c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3"/>
      <c r="V234" s="40">
        <v>48122</v>
      </c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3"/>
      <c r="AQ234" s="23"/>
      <c r="AR234" s="58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M234" s="58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</row>
    <row r="235" spans="1:84" s="60" customFormat="1" ht="15.75" hidden="1" x14ac:dyDescent="0.25">
      <c r="A235" s="40">
        <v>48153</v>
      </c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3"/>
      <c r="V235" s="40">
        <v>48153</v>
      </c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3"/>
      <c r="AQ235" s="23"/>
      <c r="AR235" s="58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M235" s="58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</row>
    <row r="236" spans="1:84" s="60" customFormat="1" ht="15.75" hidden="1" x14ac:dyDescent="0.25">
      <c r="A236" s="41">
        <v>48183</v>
      </c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3"/>
      <c r="V236" s="41">
        <v>48183</v>
      </c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3"/>
      <c r="AQ236" s="23"/>
      <c r="AR236" s="58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M236" s="58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</row>
    <row r="237" spans="1:84" s="60" customFormat="1" ht="15.75" hidden="1" x14ac:dyDescent="0.25">
      <c r="A237" s="42">
        <v>48214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3"/>
      <c r="V237" s="42">
        <v>48214</v>
      </c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3"/>
      <c r="AQ237" s="23"/>
      <c r="AR237" s="58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M237" s="58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</row>
    <row r="238" spans="1:84" s="60" customFormat="1" ht="15.75" hidden="1" x14ac:dyDescent="0.25">
      <c r="A238" s="43">
        <v>48245</v>
      </c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23"/>
      <c r="V238" s="43">
        <v>48245</v>
      </c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23"/>
      <c r="AQ238" s="23"/>
      <c r="AR238" s="58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M238" s="58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</row>
    <row r="239" spans="1:84" s="60" customFormat="1" ht="15.75" hidden="1" x14ac:dyDescent="0.25">
      <c r="A239" s="43">
        <v>48274</v>
      </c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23"/>
      <c r="V239" s="43">
        <v>48274</v>
      </c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23"/>
      <c r="AQ239" s="23"/>
      <c r="AR239" s="58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M239" s="58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</row>
    <row r="240" spans="1:84" s="60" customFormat="1" ht="15.75" hidden="1" x14ac:dyDescent="0.25">
      <c r="A240" s="43">
        <v>48305</v>
      </c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23"/>
      <c r="V240" s="43">
        <v>48305</v>
      </c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23"/>
      <c r="AQ240" s="23"/>
      <c r="AR240" s="58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M240" s="58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</row>
    <row r="241" spans="1:84" s="60" customFormat="1" ht="15.75" hidden="1" x14ac:dyDescent="0.25">
      <c r="A241" s="43">
        <v>48335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23"/>
      <c r="V241" s="43">
        <v>48335</v>
      </c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23"/>
      <c r="AQ241" s="23"/>
      <c r="AR241" s="58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M241" s="58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</row>
    <row r="242" spans="1:84" s="60" customFormat="1" ht="15.75" hidden="1" x14ac:dyDescent="0.25">
      <c r="A242" s="43">
        <v>48366</v>
      </c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23"/>
      <c r="V242" s="43">
        <v>48366</v>
      </c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23"/>
      <c r="AQ242" s="23"/>
      <c r="AR242" s="58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M242" s="58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</row>
    <row r="243" spans="1:84" s="60" customFormat="1" ht="15.75" hidden="1" x14ac:dyDescent="0.25">
      <c r="A243" s="43">
        <v>48396</v>
      </c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23"/>
      <c r="V243" s="43">
        <v>48396</v>
      </c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23"/>
      <c r="AQ243" s="23"/>
      <c r="AR243" s="58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M243" s="58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</row>
    <row r="244" spans="1:84" s="60" customFormat="1" ht="15.75" hidden="1" x14ac:dyDescent="0.25">
      <c r="A244" s="43">
        <v>48427</v>
      </c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23"/>
      <c r="V244" s="43">
        <v>48427</v>
      </c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23"/>
      <c r="AQ244" s="23"/>
      <c r="AR244" s="58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M244" s="58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</row>
    <row r="245" spans="1:84" s="60" customFormat="1" ht="15.75" hidden="1" x14ac:dyDescent="0.25">
      <c r="A245" s="43">
        <v>48458</v>
      </c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23"/>
      <c r="V245" s="43">
        <v>48458</v>
      </c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23"/>
      <c r="AQ245" s="23"/>
      <c r="AR245" s="58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M245" s="58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</row>
    <row r="246" spans="1:84" s="60" customFormat="1" ht="15.75" hidden="1" x14ac:dyDescent="0.25">
      <c r="A246" s="43">
        <v>48488</v>
      </c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23"/>
      <c r="V246" s="43">
        <v>48488</v>
      </c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23"/>
      <c r="AQ246" s="23"/>
      <c r="AR246" s="58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M246" s="58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</row>
    <row r="247" spans="1:84" s="60" customFormat="1" ht="15.75" hidden="1" x14ac:dyDescent="0.25">
      <c r="A247" s="43">
        <v>48519</v>
      </c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23"/>
      <c r="V247" s="43">
        <v>48519</v>
      </c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23"/>
      <c r="AQ247" s="23"/>
      <c r="AR247" s="58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M247" s="58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</row>
    <row r="248" spans="1:84" s="60" customFormat="1" ht="15.75" hidden="1" x14ac:dyDescent="0.25">
      <c r="A248" s="44">
        <v>48549</v>
      </c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23"/>
      <c r="V248" s="44">
        <v>48549</v>
      </c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23"/>
      <c r="AQ248" s="23"/>
      <c r="AR248" s="58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M248" s="58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</row>
    <row r="249" spans="1:84" s="60" customFormat="1" ht="15.75" hidden="1" x14ac:dyDescent="0.25">
      <c r="A249" s="45">
        <v>48580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23"/>
      <c r="V249" s="45">
        <v>48580</v>
      </c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23"/>
      <c r="AQ249" s="23"/>
      <c r="AR249" s="58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M249" s="58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</row>
    <row r="250" spans="1:84" s="60" customFormat="1" ht="15.75" hidden="1" x14ac:dyDescent="0.25">
      <c r="A250" s="40">
        <v>48611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3"/>
      <c r="V250" s="40">
        <v>48611</v>
      </c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3"/>
      <c r="AQ250" s="23"/>
      <c r="AR250" s="58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M250" s="58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</row>
    <row r="251" spans="1:84" s="60" customFormat="1" ht="15.75" hidden="1" x14ac:dyDescent="0.25">
      <c r="A251" s="40">
        <v>48639</v>
      </c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3"/>
      <c r="V251" s="40">
        <v>48639</v>
      </c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3"/>
      <c r="AQ251" s="23"/>
      <c r="AR251" s="58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M251" s="58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</row>
    <row r="252" spans="1:84" s="60" customFormat="1" ht="15.75" hidden="1" x14ac:dyDescent="0.25">
      <c r="A252" s="40">
        <v>48670</v>
      </c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3"/>
      <c r="V252" s="40">
        <v>48670</v>
      </c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3"/>
      <c r="AQ252" s="23"/>
      <c r="AR252" s="58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M252" s="58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</row>
    <row r="253" spans="1:84" s="60" customFormat="1" ht="15.75" hidden="1" x14ac:dyDescent="0.25">
      <c r="A253" s="40">
        <v>48700</v>
      </c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/>
      <c r="V253" s="40">
        <v>48700</v>
      </c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3"/>
      <c r="AQ253" s="23"/>
      <c r="AR253" s="58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M253" s="58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</row>
    <row r="254" spans="1:84" s="60" customFormat="1" ht="15.75" hidden="1" x14ac:dyDescent="0.25">
      <c r="A254" s="40">
        <v>48731</v>
      </c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3"/>
      <c r="V254" s="40">
        <v>48731</v>
      </c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3"/>
      <c r="AQ254" s="23"/>
      <c r="AR254" s="58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M254" s="58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</row>
    <row r="255" spans="1:84" s="60" customFormat="1" ht="15.75" hidden="1" x14ac:dyDescent="0.25">
      <c r="A255" s="40">
        <v>48761</v>
      </c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3"/>
      <c r="V255" s="40">
        <v>48761</v>
      </c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3"/>
      <c r="AQ255" s="23"/>
      <c r="AR255" s="58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M255" s="58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</row>
    <row r="256" spans="1:84" s="60" customFormat="1" ht="15.75" hidden="1" x14ac:dyDescent="0.25">
      <c r="A256" s="40">
        <v>48792</v>
      </c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3"/>
      <c r="V256" s="40">
        <v>48792</v>
      </c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3"/>
      <c r="AQ256" s="23"/>
      <c r="AR256" s="58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M256" s="58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</row>
    <row r="257" spans="1:84" s="60" customFormat="1" ht="15.75" hidden="1" x14ac:dyDescent="0.25">
      <c r="A257" s="40">
        <v>48823</v>
      </c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3"/>
      <c r="V257" s="40">
        <v>48823</v>
      </c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3"/>
      <c r="AQ257" s="23"/>
      <c r="AR257" s="58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M257" s="58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</row>
    <row r="258" spans="1:84" s="60" customFormat="1" ht="15.75" hidden="1" x14ac:dyDescent="0.25">
      <c r="A258" s="40">
        <v>48853</v>
      </c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3"/>
      <c r="V258" s="40">
        <v>48853</v>
      </c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3"/>
      <c r="AQ258" s="23"/>
      <c r="AR258" s="58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M258" s="58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</row>
    <row r="259" spans="1:84" s="60" customFormat="1" ht="15.75" hidden="1" x14ac:dyDescent="0.25">
      <c r="A259" s="40">
        <v>48884</v>
      </c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3"/>
      <c r="V259" s="40">
        <v>48884</v>
      </c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3"/>
      <c r="AQ259" s="23"/>
      <c r="AR259" s="58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M259" s="58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</row>
    <row r="260" spans="1:84" s="60" customFormat="1" ht="15.75" hidden="1" x14ac:dyDescent="0.25">
      <c r="A260" s="41">
        <v>48914</v>
      </c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3"/>
      <c r="V260" s="41">
        <v>48914</v>
      </c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3"/>
      <c r="AQ260" s="23"/>
      <c r="AR260" s="58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M260" s="58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</row>
    <row r="261" spans="1:84" s="60" customFormat="1" ht="15.75" hidden="1" x14ac:dyDescent="0.25">
      <c r="A261" s="42">
        <v>48945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3"/>
      <c r="V261" s="42">
        <v>48945</v>
      </c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3"/>
      <c r="AQ261" s="23"/>
      <c r="AR261" s="58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M261" s="58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</row>
    <row r="262" spans="1:84" s="60" customFormat="1" ht="15.75" hidden="1" x14ac:dyDescent="0.25">
      <c r="A262" s="43">
        <v>48976</v>
      </c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23"/>
      <c r="V262" s="43">
        <v>48976</v>
      </c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23"/>
      <c r="AQ262" s="23"/>
      <c r="AR262" s="58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M262" s="58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</row>
    <row r="263" spans="1:84" s="60" customFormat="1" ht="15.75" hidden="1" x14ac:dyDescent="0.25">
      <c r="A263" s="43">
        <v>49004</v>
      </c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23"/>
      <c r="V263" s="43">
        <v>49004</v>
      </c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23"/>
      <c r="AQ263" s="23"/>
      <c r="AR263" s="58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M263" s="58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</row>
    <row r="264" spans="1:84" s="60" customFormat="1" ht="15.75" hidden="1" x14ac:dyDescent="0.25">
      <c r="A264" s="43">
        <v>49035</v>
      </c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23"/>
      <c r="V264" s="43">
        <v>49035</v>
      </c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23"/>
      <c r="AQ264" s="23"/>
      <c r="AR264" s="58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M264" s="58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</row>
    <row r="265" spans="1:84" s="60" customFormat="1" ht="15.75" hidden="1" x14ac:dyDescent="0.25">
      <c r="A265" s="43">
        <v>49065</v>
      </c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23"/>
      <c r="V265" s="43">
        <v>49065</v>
      </c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23"/>
      <c r="AQ265" s="23"/>
      <c r="AR265" s="58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M265" s="58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</row>
    <row r="266" spans="1:84" s="60" customFormat="1" ht="15.75" hidden="1" x14ac:dyDescent="0.25">
      <c r="A266" s="43">
        <v>49096</v>
      </c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23"/>
      <c r="V266" s="43">
        <v>49096</v>
      </c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23"/>
      <c r="AQ266" s="23"/>
      <c r="AR266" s="58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M266" s="58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</row>
    <row r="267" spans="1:84" s="60" customFormat="1" ht="15.75" hidden="1" x14ac:dyDescent="0.25">
      <c r="A267" s="43">
        <v>49126</v>
      </c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23"/>
      <c r="V267" s="43">
        <v>49126</v>
      </c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23"/>
      <c r="AQ267" s="23"/>
      <c r="AR267" s="58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M267" s="58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</row>
    <row r="268" spans="1:84" s="60" customFormat="1" ht="15.75" hidden="1" x14ac:dyDescent="0.25">
      <c r="A268" s="43">
        <v>49157</v>
      </c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23"/>
      <c r="V268" s="43">
        <v>49157</v>
      </c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23"/>
      <c r="AQ268" s="23"/>
      <c r="AR268" s="58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M268" s="58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</row>
    <row r="269" spans="1:84" s="60" customFormat="1" ht="15.75" hidden="1" x14ac:dyDescent="0.25">
      <c r="A269" s="43">
        <v>49188</v>
      </c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23"/>
      <c r="V269" s="43">
        <v>49188</v>
      </c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23"/>
      <c r="AQ269" s="23"/>
      <c r="AR269" s="58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M269" s="58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</row>
    <row r="270" spans="1:84" s="60" customFormat="1" ht="15.75" hidden="1" x14ac:dyDescent="0.25">
      <c r="A270" s="43">
        <v>49218</v>
      </c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23"/>
      <c r="V270" s="43">
        <v>49218</v>
      </c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23"/>
      <c r="AQ270" s="23"/>
      <c r="AR270" s="58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M270" s="58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</row>
    <row r="271" spans="1:84" s="60" customFormat="1" ht="15.75" hidden="1" x14ac:dyDescent="0.25">
      <c r="A271" s="43">
        <v>49249</v>
      </c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23"/>
      <c r="V271" s="43">
        <v>49249</v>
      </c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23"/>
      <c r="AQ271" s="23"/>
      <c r="AR271" s="58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M271" s="58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</row>
    <row r="272" spans="1:84" s="60" customFormat="1" ht="15.75" hidden="1" x14ac:dyDescent="0.25">
      <c r="A272" s="44">
        <v>49279</v>
      </c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23"/>
      <c r="V272" s="44">
        <v>49279</v>
      </c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23"/>
      <c r="AQ272" s="23"/>
      <c r="AR272" s="58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M272" s="58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</row>
    <row r="273" spans="1:84" s="60" customFormat="1" ht="15.75" hidden="1" x14ac:dyDescent="0.25">
      <c r="A273" s="45">
        <v>49310</v>
      </c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23"/>
      <c r="V273" s="45">
        <v>49310</v>
      </c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23"/>
      <c r="AQ273" s="23"/>
      <c r="AR273" s="58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M273" s="58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</row>
    <row r="274" spans="1:84" s="60" customFormat="1" ht="15.75" hidden="1" x14ac:dyDescent="0.25">
      <c r="A274" s="40">
        <v>49341</v>
      </c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3"/>
      <c r="V274" s="40">
        <v>49341</v>
      </c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3"/>
      <c r="AQ274" s="23"/>
      <c r="AR274" s="58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M274" s="58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</row>
    <row r="275" spans="1:84" s="60" customFormat="1" ht="15.75" hidden="1" x14ac:dyDescent="0.25">
      <c r="A275" s="40">
        <v>49369</v>
      </c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3"/>
      <c r="V275" s="40">
        <v>49369</v>
      </c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3"/>
      <c r="AQ275" s="23"/>
      <c r="AR275" s="58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M275" s="58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</row>
    <row r="276" spans="1:84" s="60" customFormat="1" ht="15.75" hidden="1" x14ac:dyDescent="0.25">
      <c r="A276" s="40">
        <v>49400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3"/>
      <c r="V276" s="40">
        <v>49400</v>
      </c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3"/>
      <c r="AQ276" s="23"/>
      <c r="AR276" s="58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M276" s="58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</row>
    <row r="277" spans="1:84" s="60" customFormat="1" ht="15.75" hidden="1" x14ac:dyDescent="0.25">
      <c r="A277" s="40">
        <v>49430</v>
      </c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3"/>
      <c r="V277" s="40">
        <v>49430</v>
      </c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3"/>
      <c r="AQ277" s="23"/>
      <c r="AR277" s="58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M277" s="58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</row>
    <row r="278" spans="1:84" s="60" customFormat="1" ht="15.75" hidden="1" x14ac:dyDescent="0.25">
      <c r="A278" s="40">
        <v>49461</v>
      </c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3"/>
      <c r="V278" s="40">
        <v>49461</v>
      </c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3"/>
      <c r="AQ278" s="23"/>
      <c r="AR278" s="58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M278" s="58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</row>
    <row r="279" spans="1:84" s="60" customFormat="1" ht="15.75" hidden="1" x14ac:dyDescent="0.25">
      <c r="A279" s="40">
        <v>49491</v>
      </c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3"/>
      <c r="V279" s="40">
        <v>49491</v>
      </c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3"/>
      <c r="AQ279" s="23"/>
      <c r="AR279" s="58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M279" s="58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</row>
    <row r="280" spans="1:84" s="60" customFormat="1" ht="15.75" hidden="1" x14ac:dyDescent="0.25">
      <c r="A280" s="40">
        <v>49522</v>
      </c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3"/>
      <c r="V280" s="40">
        <v>49522</v>
      </c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3"/>
      <c r="AQ280" s="23"/>
      <c r="AR280" s="58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M280" s="58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</row>
    <row r="281" spans="1:84" s="60" customFormat="1" ht="15.75" hidden="1" x14ac:dyDescent="0.25">
      <c r="A281" s="40">
        <v>49553</v>
      </c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3"/>
      <c r="V281" s="40">
        <v>49553</v>
      </c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3"/>
      <c r="AQ281" s="23"/>
      <c r="AR281" s="58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M281" s="58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</row>
    <row r="282" spans="1:84" s="60" customFormat="1" ht="15.75" hidden="1" x14ac:dyDescent="0.25">
      <c r="A282" s="40">
        <v>49583</v>
      </c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3"/>
      <c r="V282" s="40">
        <v>49583</v>
      </c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3"/>
      <c r="AQ282" s="23"/>
      <c r="AR282" s="58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M282" s="58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</row>
    <row r="283" spans="1:84" s="60" customFormat="1" ht="15.75" hidden="1" x14ac:dyDescent="0.25">
      <c r="A283" s="40">
        <v>49614</v>
      </c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3"/>
      <c r="V283" s="40">
        <v>49614</v>
      </c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3"/>
      <c r="AQ283" s="23"/>
      <c r="AR283" s="58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M283" s="58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</row>
    <row r="284" spans="1:84" s="60" customFormat="1" ht="15.75" hidden="1" x14ac:dyDescent="0.25">
      <c r="A284" s="41">
        <v>49644</v>
      </c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3"/>
      <c r="V284" s="41">
        <v>49644</v>
      </c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3"/>
      <c r="AQ284" s="23"/>
      <c r="AR284" s="58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M284" s="58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</row>
    <row r="285" spans="1:84" s="60" customFormat="1" ht="15.75" hidden="1" x14ac:dyDescent="0.25">
      <c r="A285" s="42">
        <v>49675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3"/>
      <c r="V285" s="42">
        <v>49675</v>
      </c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3"/>
      <c r="AQ285" s="23"/>
      <c r="AR285" s="58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M285" s="58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</row>
    <row r="286" spans="1:84" s="60" customFormat="1" ht="15.75" hidden="1" x14ac:dyDescent="0.25">
      <c r="A286" s="43">
        <v>49706</v>
      </c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23"/>
      <c r="V286" s="43">
        <v>49706</v>
      </c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23"/>
      <c r="AQ286" s="23"/>
      <c r="AR286" s="58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M286" s="58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</row>
    <row r="287" spans="1:84" s="60" customFormat="1" ht="15.75" hidden="1" x14ac:dyDescent="0.25">
      <c r="A287" s="43">
        <v>49735</v>
      </c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23"/>
      <c r="V287" s="43">
        <v>49735</v>
      </c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23"/>
      <c r="AQ287" s="23"/>
      <c r="AR287" s="58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M287" s="58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</row>
    <row r="288" spans="1:84" s="60" customFormat="1" ht="15.75" hidden="1" x14ac:dyDescent="0.25">
      <c r="A288" s="43">
        <v>49766</v>
      </c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23"/>
      <c r="V288" s="43">
        <v>49766</v>
      </c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23"/>
      <c r="AQ288" s="23"/>
      <c r="AR288" s="58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M288" s="58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</row>
    <row r="289" spans="1:84" s="60" customFormat="1" ht="15.75" hidden="1" x14ac:dyDescent="0.25">
      <c r="A289" s="43">
        <v>49796</v>
      </c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23"/>
      <c r="V289" s="43">
        <v>49796</v>
      </c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23"/>
      <c r="AQ289" s="23"/>
      <c r="AR289" s="58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M289" s="58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</row>
    <row r="290" spans="1:84" s="60" customFormat="1" ht="15.75" hidden="1" x14ac:dyDescent="0.25">
      <c r="A290" s="43">
        <v>49827</v>
      </c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23"/>
      <c r="V290" s="43">
        <v>49827</v>
      </c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23"/>
      <c r="AQ290" s="23"/>
      <c r="AR290" s="58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M290" s="58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</row>
    <row r="291" spans="1:84" s="60" customFormat="1" ht="15.75" hidden="1" x14ac:dyDescent="0.25">
      <c r="A291" s="43">
        <v>49857</v>
      </c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23"/>
      <c r="V291" s="43">
        <v>49857</v>
      </c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23"/>
      <c r="AQ291" s="23"/>
      <c r="AR291" s="58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M291" s="58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</row>
    <row r="292" spans="1:84" s="60" customFormat="1" ht="15.75" hidden="1" x14ac:dyDescent="0.25">
      <c r="A292" s="43">
        <v>49888</v>
      </c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23"/>
      <c r="V292" s="43">
        <v>49888</v>
      </c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23"/>
      <c r="AQ292" s="23"/>
      <c r="AR292" s="58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M292" s="58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</row>
    <row r="293" spans="1:84" s="60" customFormat="1" ht="15.75" hidden="1" x14ac:dyDescent="0.25">
      <c r="A293" s="43">
        <v>49919</v>
      </c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23"/>
      <c r="V293" s="43">
        <v>49919</v>
      </c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23"/>
      <c r="AQ293" s="23"/>
      <c r="AR293" s="58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M293" s="58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</row>
    <row r="294" spans="1:84" s="60" customFormat="1" ht="15.75" hidden="1" x14ac:dyDescent="0.25">
      <c r="A294" s="43">
        <v>49949</v>
      </c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23"/>
      <c r="V294" s="43">
        <v>49949</v>
      </c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23"/>
      <c r="AQ294" s="23"/>
      <c r="AR294" s="58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M294" s="58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</row>
    <row r="295" spans="1:84" s="60" customFormat="1" ht="15.75" hidden="1" x14ac:dyDescent="0.25">
      <c r="A295" s="43">
        <v>49980</v>
      </c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23"/>
      <c r="V295" s="43">
        <v>49980</v>
      </c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23"/>
      <c r="AQ295" s="23"/>
      <c r="AR295" s="58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M295" s="58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</row>
    <row r="296" spans="1:84" s="60" customFormat="1" ht="15.75" hidden="1" x14ac:dyDescent="0.25">
      <c r="A296" s="44">
        <v>50010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23"/>
      <c r="V296" s="44">
        <v>50010</v>
      </c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23"/>
      <c r="AQ296" s="23"/>
      <c r="AR296" s="58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M296" s="58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</row>
    <row r="297" spans="1:84" s="60" customFormat="1" ht="15.75" hidden="1" x14ac:dyDescent="0.25">
      <c r="A297" s="45">
        <v>50041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23"/>
      <c r="V297" s="45">
        <v>50041</v>
      </c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23"/>
      <c r="AQ297" s="23"/>
      <c r="AR297" s="58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M297" s="58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</row>
    <row r="298" spans="1:84" s="60" customFormat="1" ht="15.75" hidden="1" x14ac:dyDescent="0.25">
      <c r="A298" s="40">
        <v>50072</v>
      </c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3"/>
      <c r="V298" s="40">
        <v>50072</v>
      </c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3"/>
      <c r="AQ298" s="23"/>
      <c r="AR298" s="58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M298" s="58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</row>
    <row r="299" spans="1:84" s="60" customFormat="1" ht="15.75" hidden="1" x14ac:dyDescent="0.25">
      <c r="A299" s="40">
        <v>50100</v>
      </c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3"/>
      <c r="V299" s="40">
        <v>50100</v>
      </c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3"/>
      <c r="AQ299" s="23"/>
      <c r="AR299" s="58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M299" s="58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</row>
    <row r="300" spans="1:84" s="60" customFormat="1" ht="15.75" hidden="1" x14ac:dyDescent="0.25">
      <c r="A300" s="40">
        <v>50131</v>
      </c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3"/>
      <c r="V300" s="40">
        <v>50131</v>
      </c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3"/>
      <c r="AQ300" s="23"/>
      <c r="AR300" s="58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M300" s="58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</row>
    <row r="301" spans="1:84" s="60" customFormat="1" ht="15.75" hidden="1" x14ac:dyDescent="0.25">
      <c r="A301" s="40">
        <v>50161</v>
      </c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3"/>
      <c r="V301" s="40">
        <v>50161</v>
      </c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3"/>
      <c r="AQ301" s="23"/>
      <c r="AR301" s="58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M301" s="58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</row>
    <row r="302" spans="1:84" s="60" customFormat="1" ht="15.75" hidden="1" x14ac:dyDescent="0.25">
      <c r="A302" s="40">
        <v>50192</v>
      </c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3"/>
      <c r="V302" s="40">
        <v>50192</v>
      </c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3"/>
      <c r="AQ302" s="23"/>
      <c r="AR302" s="58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M302" s="58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</row>
    <row r="303" spans="1:84" s="60" customFormat="1" ht="15.75" hidden="1" x14ac:dyDescent="0.25">
      <c r="A303" s="40">
        <v>50222</v>
      </c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3"/>
      <c r="V303" s="40">
        <v>50222</v>
      </c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3"/>
      <c r="AQ303" s="23"/>
      <c r="AR303" s="58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M303" s="58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</row>
    <row r="304" spans="1:84" s="60" customFormat="1" ht="15.75" hidden="1" x14ac:dyDescent="0.25">
      <c r="A304" s="40">
        <v>50253</v>
      </c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3"/>
      <c r="V304" s="40">
        <v>50253</v>
      </c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3"/>
      <c r="AQ304" s="23"/>
      <c r="AR304" s="58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M304" s="58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</row>
    <row r="305" spans="1:84" s="60" customFormat="1" ht="15.75" hidden="1" x14ac:dyDescent="0.25">
      <c r="A305" s="40">
        <v>50284</v>
      </c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3"/>
      <c r="V305" s="40">
        <v>50284</v>
      </c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3"/>
      <c r="AQ305" s="23"/>
      <c r="AR305" s="58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M305" s="58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</row>
    <row r="306" spans="1:84" s="60" customFormat="1" ht="15.75" hidden="1" x14ac:dyDescent="0.25">
      <c r="A306" s="40">
        <v>50314</v>
      </c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3"/>
      <c r="V306" s="40">
        <v>50314</v>
      </c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3"/>
      <c r="AQ306" s="23"/>
      <c r="AR306" s="58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M306" s="58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</row>
    <row r="307" spans="1:84" s="60" customFormat="1" ht="15.75" hidden="1" x14ac:dyDescent="0.25">
      <c r="A307" s="40">
        <v>50345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3"/>
      <c r="V307" s="40">
        <v>50345</v>
      </c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3"/>
      <c r="AQ307" s="23"/>
      <c r="AR307" s="58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M307" s="58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</row>
    <row r="308" spans="1:84" s="60" customFormat="1" ht="15.75" hidden="1" x14ac:dyDescent="0.25">
      <c r="A308" s="41">
        <v>50375</v>
      </c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3"/>
      <c r="V308" s="41">
        <v>50375</v>
      </c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3"/>
      <c r="AQ308" s="23"/>
      <c r="AR308" s="58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M308" s="58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</row>
    <row r="309" spans="1:84" s="60" customFormat="1" ht="15.75" hidden="1" x14ac:dyDescent="0.25">
      <c r="A309" s="42">
        <v>50406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3"/>
      <c r="V309" s="42">
        <v>50406</v>
      </c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3"/>
      <c r="AQ309" s="23"/>
      <c r="AR309" s="58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M309" s="58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</row>
    <row r="310" spans="1:84" s="60" customFormat="1" ht="15.75" hidden="1" x14ac:dyDescent="0.25">
      <c r="A310" s="43">
        <v>50437</v>
      </c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23"/>
      <c r="V310" s="43">
        <v>50437</v>
      </c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23"/>
      <c r="AQ310" s="23"/>
      <c r="AR310" s="58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M310" s="58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</row>
    <row r="311" spans="1:84" s="60" customFormat="1" ht="15.75" hidden="1" x14ac:dyDescent="0.25">
      <c r="A311" s="43">
        <v>50465</v>
      </c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23"/>
      <c r="V311" s="43">
        <v>50465</v>
      </c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23"/>
      <c r="AQ311" s="23"/>
      <c r="AR311" s="58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M311" s="58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</row>
    <row r="312" spans="1:84" s="60" customFormat="1" ht="15.75" hidden="1" x14ac:dyDescent="0.25">
      <c r="A312" s="43">
        <v>50496</v>
      </c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23"/>
      <c r="V312" s="43">
        <v>50496</v>
      </c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23"/>
      <c r="AQ312" s="23"/>
      <c r="AR312" s="58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M312" s="58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</row>
    <row r="313" spans="1:84" s="60" customFormat="1" ht="15.75" hidden="1" x14ac:dyDescent="0.25">
      <c r="A313" s="43">
        <v>50526</v>
      </c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23"/>
      <c r="V313" s="43">
        <v>50526</v>
      </c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23"/>
      <c r="AQ313" s="23"/>
      <c r="AR313" s="58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M313" s="58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</row>
    <row r="314" spans="1:84" s="60" customFormat="1" ht="15.75" hidden="1" x14ac:dyDescent="0.25">
      <c r="A314" s="43">
        <v>50557</v>
      </c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23"/>
      <c r="V314" s="43">
        <v>50557</v>
      </c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23"/>
      <c r="AQ314" s="23"/>
      <c r="AR314" s="58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M314" s="58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</row>
    <row r="315" spans="1:84" s="60" customFormat="1" ht="15.75" hidden="1" x14ac:dyDescent="0.25">
      <c r="A315" s="43">
        <v>50587</v>
      </c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23"/>
      <c r="V315" s="43">
        <v>50587</v>
      </c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23"/>
      <c r="AQ315" s="23"/>
      <c r="AR315" s="58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M315" s="58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</row>
    <row r="316" spans="1:84" s="60" customFormat="1" ht="15.75" hidden="1" x14ac:dyDescent="0.25">
      <c r="A316" s="43">
        <v>50618</v>
      </c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23"/>
      <c r="V316" s="43">
        <v>50618</v>
      </c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23"/>
      <c r="AQ316" s="23"/>
      <c r="AR316" s="58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M316" s="58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</row>
    <row r="317" spans="1:84" s="60" customFormat="1" ht="15.75" hidden="1" x14ac:dyDescent="0.25">
      <c r="A317" s="43">
        <v>50649</v>
      </c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23"/>
      <c r="V317" s="43">
        <v>50649</v>
      </c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23"/>
      <c r="AQ317" s="23"/>
      <c r="AR317" s="58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M317" s="58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</row>
    <row r="318" spans="1:84" s="60" customFormat="1" ht="15.75" hidden="1" x14ac:dyDescent="0.25">
      <c r="A318" s="43">
        <v>50679</v>
      </c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23"/>
      <c r="V318" s="43">
        <v>50679</v>
      </c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23"/>
      <c r="AQ318" s="23"/>
      <c r="AR318" s="58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M318" s="58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</row>
    <row r="319" spans="1:84" s="60" customFormat="1" ht="15.75" hidden="1" x14ac:dyDescent="0.25">
      <c r="A319" s="43">
        <v>50710</v>
      </c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23"/>
      <c r="V319" s="43">
        <v>50710</v>
      </c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23"/>
      <c r="AQ319" s="23"/>
      <c r="AR319" s="58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M319" s="58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</row>
    <row r="320" spans="1:84" s="60" customFormat="1" ht="15.75" hidden="1" x14ac:dyDescent="0.25">
      <c r="A320" s="44">
        <v>50740</v>
      </c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23"/>
      <c r="V320" s="44">
        <v>50740</v>
      </c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23"/>
      <c r="AQ320" s="23"/>
      <c r="AR320" s="58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M320" s="58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</row>
    <row r="321" spans="1:84" s="60" customFormat="1" ht="15.75" hidden="1" x14ac:dyDescent="0.25">
      <c r="A321" s="45">
        <v>50771</v>
      </c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23"/>
      <c r="V321" s="45">
        <v>50771</v>
      </c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23"/>
      <c r="AQ321" s="23"/>
      <c r="AR321" s="58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M321" s="58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</row>
    <row r="322" spans="1:84" s="60" customFormat="1" ht="15.75" hidden="1" x14ac:dyDescent="0.25">
      <c r="A322" s="40">
        <v>50802</v>
      </c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3"/>
      <c r="V322" s="40">
        <v>50802</v>
      </c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3"/>
      <c r="AQ322" s="23"/>
      <c r="AR322" s="58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M322" s="58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</row>
    <row r="323" spans="1:84" s="60" customFormat="1" ht="15.75" hidden="1" x14ac:dyDescent="0.25">
      <c r="A323" s="40">
        <v>50830</v>
      </c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3"/>
      <c r="V323" s="40">
        <v>50830</v>
      </c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3"/>
      <c r="AQ323" s="23"/>
      <c r="AR323" s="58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M323" s="58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</row>
    <row r="324" spans="1:84" s="60" customFormat="1" ht="15.75" hidden="1" x14ac:dyDescent="0.25">
      <c r="A324" s="40">
        <v>50861</v>
      </c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3"/>
      <c r="V324" s="40">
        <v>50861</v>
      </c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3"/>
      <c r="AQ324" s="23"/>
      <c r="AR324" s="58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M324" s="58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</row>
    <row r="325" spans="1:84" s="60" customFormat="1" ht="15.75" hidden="1" x14ac:dyDescent="0.25">
      <c r="A325" s="40">
        <v>50891</v>
      </c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3"/>
      <c r="V325" s="40">
        <v>50891</v>
      </c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3"/>
      <c r="AQ325" s="23"/>
      <c r="AR325" s="58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M325" s="58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</row>
    <row r="326" spans="1:84" s="60" customFormat="1" ht="15.75" hidden="1" x14ac:dyDescent="0.25">
      <c r="A326" s="40">
        <v>50922</v>
      </c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3"/>
      <c r="V326" s="40">
        <v>50922</v>
      </c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3"/>
      <c r="AQ326" s="23"/>
      <c r="AR326" s="58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M326" s="58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</row>
    <row r="327" spans="1:84" s="60" customFormat="1" ht="15.75" hidden="1" x14ac:dyDescent="0.25">
      <c r="A327" s="40">
        <v>50952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3"/>
      <c r="V327" s="40">
        <v>50952</v>
      </c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3"/>
      <c r="AQ327" s="23"/>
      <c r="AR327" s="58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M327" s="58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</row>
    <row r="328" spans="1:84" s="60" customFormat="1" ht="15.75" hidden="1" x14ac:dyDescent="0.25">
      <c r="A328" s="40">
        <v>50983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3"/>
      <c r="V328" s="40">
        <v>50983</v>
      </c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3"/>
      <c r="AQ328" s="23"/>
      <c r="AR328" s="58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M328" s="58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</row>
    <row r="329" spans="1:84" s="60" customFormat="1" ht="15.75" hidden="1" x14ac:dyDescent="0.25">
      <c r="A329" s="40">
        <v>51014</v>
      </c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3"/>
      <c r="V329" s="40">
        <v>51014</v>
      </c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3"/>
      <c r="AQ329" s="23"/>
      <c r="AR329" s="58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M329" s="58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</row>
    <row r="330" spans="1:84" s="60" customFormat="1" ht="15.75" hidden="1" x14ac:dyDescent="0.25">
      <c r="A330" s="40">
        <v>51044</v>
      </c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3"/>
      <c r="V330" s="40">
        <v>51044</v>
      </c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3"/>
      <c r="AQ330" s="23"/>
      <c r="AR330" s="58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M330" s="58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</row>
    <row r="331" spans="1:84" s="60" customFormat="1" ht="15.75" hidden="1" x14ac:dyDescent="0.25">
      <c r="A331" s="40">
        <v>51075</v>
      </c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3"/>
      <c r="V331" s="40">
        <v>51075</v>
      </c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3"/>
      <c r="AQ331" s="23"/>
      <c r="AR331" s="58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M331" s="58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</row>
    <row r="332" spans="1:84" s="60" customFormat="1" ht="15.75" hidden="1" x14ac:dyDescent="0.25">
      <c r="A332" s="41">
        <v>51105</v>
      </c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3"/>
      <c r="V332" s="41">
        <v>51105</v>
      </c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3"/>
      <c r="AQ332" s="23"/>
      <c r="AR332" s="58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M332" s="58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</row>
    <row r="333" spans="1:84" s="60" customFormat="1" ht="15.75" hidden="1" x14ac:dyDescent="0.25">
      <c r="A333" s="42">
        <v>51136</v>
      </c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3"/>
      <c r="V333" s="42">
        <v>51136</v>
      </c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3"/>
      <c r="AQ333" s="23"/>
      <c r="AR333" s="58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M333" s="58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</row>
    <row r="334" spans="1:84" s="60" customFormat="1" ht="15.75" hidden="1" x14ac:dyDescent="0.25">
      <c r="A334" s="43">
        <v>51167</v>
      </c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23"/>
      <c r="V334" s="43">
        <v>51167</v>
      </c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23"/>
      <c r="AQ334" s="23"/>
      <c r="AR334" s="58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M334" s="58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</row>
    <row r="335" spans="1:84" s="60" customFormat="1" ht="15.75" hidden="1" x14ac:dyDescent="0.25">
      <c r="A335" s="43">
        <v>51196</v>
      </c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23"/>
      <c r="V335" s="43">
        <v>51196</v>
      </c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23"/>
      <c r="AQ335" s="23"/>
      <c r="AR335" s="58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M335" s="58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</row>
    <row r="336" spans="1:84" s="60" customFormat="1" ht="15.75" hidden="1" x14ac:dyDescent="0.25">
      <c r="A336" s="43">
        <v>51227</v>
      </c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23"/>
      <c r="V336" s="43">
        <v>51227</v>
      </c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23"/>
      <c r="AQ336" s="23"/>
      <c r="AR336" s="58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M336" s="58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</row>
    <row r="337" spans="1:84" s="60" customFormat="1" ht="15.75" hidden="1" x14ac:dyDescent="0.25">
      <c r="A337" s="43">
        <v>51257</v>
      </c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23"/>
      <c r="V337" s="43">
        <v>51257</v>
      </c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23"/>
      <c r="AQ337" s="23"/>
      <c r="AR337" s="58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M337" s="58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</row>
    <row r="338" spans="1:84" s="60" customFormat="1" ht="15.75" hidden="1" x14ac:dyDescent="0.25">
      <c r="A338" s="43">
        <v>51288</v>
      </c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23"/>
      <c r="V338" s="43">
        <v>51288</v>
      </c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23"/>
      <c r="AQ338" s="23"/>
      <c r="AR338" s="58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M338" s="58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</row>
    <row r="339" spans="1:84" s="60" customFormat="1" ht="15.75" hidden="1" x14ac:dyDescent="0.25">
      <c r="A339" s="43">
        <v>51318</v>
      </c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23"/>
      <c r="V339" s="43">
        <v>51318</v>
      </c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23"/>
      <c r="AQ339" s="23"/>
      <c r="AR339" s="58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M339" s="58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</row>
    <row r="340" spans="1:84" s="60" customFormat="1" ht="15.75" hidden="1" x14ac:dyDescent="0.25">
      <c r="A340" s="43">
        <v>51349</v>
      </c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23"/>
      <c r="V340" s="43">
        <v>51349</v>
      </c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23"/>
      <c r="AQ340" s="23"/>
      <c r="AR340" s="58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M340" s="58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</row>
    <row r="341" spans="1:84" s="60" customFormat="1" ht="15.75" hidden="1" x14ac:dyDescent="0.25">
      <c r="A341" s="43">
        <v>51380</v>
      </c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23"/>
      <c r="V341" s="43">
        <v>51380</v>
      </c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23"/>
      <c r="AQ341" s="23"/>
      <c r="AR341" s="58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M341" s="58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</row>
    <row r="342" spans="1:84" s="60" customFormat="1" ht="15.75" hidden="1" x14ac:dyDescent="0.25">
      <c r="A342" s="43">
        <v>51410</v>
      </c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23"/>
      <c r="V342" s="43">
        <v>51410</v>
      </c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23"/>
      <c r="AQ342" s="23"/>
      <c r="AR342" s="58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M342" s="58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</row>
    <row r="343" spans="1:84" s="60" customFormat="1" ht="15.75" hidden="1" x14ac:dyDescent="0.25">
      <c r="A343" s="43">
        <v>51441</v>
      </c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23"/>
      <c r="V343" s="43">
        <v>51441</v>
      </c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23"/>
      <c r="AQ343" s="23"/>
      <c r="AR343" s="58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M343" s="58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</row>
    <row r="344" spans="1:84" s="60" customFormat="1" ht="15.75" hidden="1" x14ac:dyDescent="0.25">
      <c r="A344" s="44">
        <v>51471</v>
      </c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23"/>
      <c r="V344" s="44">
        <v>51471</v>
      </c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23"/>
      <c r="AQ344" s="23"/>
      <c r="AR344" s="58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M344" s="58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</row>
    <row r="345" spans="1:84" s="60" customFormat="1" ht="15.75" hidden="1" x14ac:dyDescent="0.25">
      <c r="A345" s="45">
        <v>51502</v>
      </c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23"/>
      <c r="V345" s="45">
        <v>51502</v>
      </c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23"/>
      <c r="AQ345" s="23"/>
      <c r="AR345" s="58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M345" s="58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</row>
    <row r="346" spans="1:84" s="60" customFormat="1" ht="15.75" hidden="1" x14ac:dyDescent="0.25">
      <c r="A346" s="40">
        <v>51533</v>
      </c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3"/>
      <c r="V346" s="40">
        <v>51533</v>
      </c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3"/>
      <c r="AQ346" s="23"/>
      <c r="AR346" s="58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M346" s="58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</row>
    <row r="347" spans="1:84" s="60" customFormat="1" ht="15.75" hidden="1" x14ac:dyDescent="0.25">
      <c r="A347" s="40">
        <v>51561</v>
      </c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3"/>
      <c r="V347" s="40">
        <v>51561</v>
      </c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3"/>
      <c r="AQ347" s="23"/>
      <c r="AR347" s="58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M347" s="58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</row>
    <row r="348" spans="1:84" s="60" customFormat="1" ht="15.75" hidden="1" x14ac:dyDescent="0.25">
      <c r="A348" s="40">
        <v>51592</v>
      </c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3"/>
      <c r="V348" s="40">
        <v>51592</v>
      </c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3"/>
      <c r="AQ348" s="23"/>
      <c r="AR348" s="58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M348" s="58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</row>
    <row r="349" spans="1:84" s="60" customFormat="1" ht="15.75" hidden="1" x14ac:dyDescent="0.25">
      <c r="A349" s="40">
        <v>51622</v>
      </c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3"/>
      <c r="V349" s="40">
        <v>51622</v>
      </c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3"/>
      <c r="AQ349" s="23"/>
      <c r="AR349" s="58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M349" s="58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</row>
    <row r="350" spans="1:84" s="60" customFormat="1" ht="15.75" hidden="1" x14ac:dyDescent="0.25">
      <c r="A350" s="40">
        <v>51653</v>
      </c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3"/>
      <c r="V350" s="40">
        <v>51653</v>
      </c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3"/>
      <c r="AQ350" s="23"/>
      <c r="AR350" s="58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M350" s="58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</row>
    <row r="351" spans="1:84" s="60" customFormat="1" ht="15.75" hidden="1" x14ac:dyDescent="0.25">
      <c r="A351" s="40">
        <v>51683</v>
      </c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3"/>
      <c r="V351" s="40">
        <v>51683</v>
      </c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3"/>
      <c r="AQ351" s="23"/>
      <c r="AR351" s="58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M351" s="58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</row>
    <row r="352" spans="1:84" s="60" customFormat="1" ht="15.75" hidden="1" x14ac:dyDescent="0.25">
      <c r="A352" s="40">
        <v>51714</v>
      </c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3"/>
      <c r="V352" s="40">
        <v>51714</v>
      </c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3"/>
      <c r="AQ352" s="23"/>
      <c r="AR352" s="58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M352" s="58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</row>
    <row r="353" spans="1:84" s="60" customFormat="1" ht="15.75" hidden="1" x14ac:dyDescent="0.25">
      <c r="A353" s="40">
        <v>51745</v>
      </c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3"/>
      <c r="V353" s="40">
        <v>51745</v>
      </c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3"/>
      <c r="AQ353" s="23"/>
      <c r="AR353" s="58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M353" s="58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</row>
    <row r="354" spans="1:84" s="60" customFormat="1" ht="15.75" hidden="1" x14ac:dyDescent="0.25">
      <c r="A354" s="40">
        <v>51775</v>
      </c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3"/>
      <c r="V354" s="40">
        <v>51775</v>
      </c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3"/>
      <c r="AQ354" s="23"/>
      <c r="AR354" s="58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M354" s="58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</row>
    <row r="355" spans="1:84" s="60" customFormat="1" ht="15.75" hidden="1" x14ac:dyDescent="0.25">
      <c r="A355" s="40">
        <v>51806</v>
      </c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3"/>
      <c r="V355" s="40">
        <v>51806</v>
      </c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3"/>
      <c r="AQ355" s="23"/>
      <c r="AR355" s="58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M355" s="58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</row>
    <row r="356" spans="1:84" s="60" customFormat="1" ht="15.75" hidden="1" x14ac:dyDescent="0.25">
      <c r="A356" s="41">
        <v>51836</v>
      </c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3"/>
      <c r="V356" s="41">
        <v>51836</v>
      </c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3"/>
      <c r="AQ356" s="23"/>
      <c r="AR356" s="58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M356" s="58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</row>
    <row r="357" spans="1:84" s="60" customFormat="1" ht="15.75" hidden="1" x14ac:dyDescent="0.25">
      <c r="A357" s="42">
        <v>51867</v>
      </c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3"/>
      <c r="V357" s="42">
        <v>51867</v>
      </c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3"/>
      <c r="AQ357" s="23"/>
      <c r="AR357" s="58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M357" s="58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</row>
    <row r="358" spans="1:84" s="60" customFormat="1" ht="15.75" hidden="1" x14ac:dyDescent="0.25">
      <c r="A358" s="43">
        <v>51898</v>
      </c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23"/>
      <c r="V358" s="43">
        <v>51898</v>
      </c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23"/>
      <c r="AQ358" s="23"/>
      <c r="AR358" s="58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M358" s="58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</row>
    <row r="359" spans="1:84" s="60" customFormat="1" ht="15.75" hidden="1" x14ac:dyDescent="0.25">
      <c r="A359" s="43">
        <v>51926</v>
      </c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23"/>
      <c r="V359" s="43">
        <v>51926</v>
      </c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23"/>
      <c r="AQ359" s="23"/>
      <c r="AR359" s="58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M359" s="58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</row>
    <row r="360" spans="1:84" s="60" customFormat="1" ht="15.75" hidden="1" x14ac:dyDescent="0.25">
      <c r="A360" s="43">
        <v>51957</v>
      </c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23"/>
      <c r="V360" s="43">
        <v>51957</v>
      </c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23"/>
      <c r="AQ360" s="23"/>
      <c r="AR360" s="58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M360" s="58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</row>
    <row r="361" spans="1:84" s="60" customFormat="1" ht="15.75" hidden="1" x14ac:dyDescent="0.25">
      <c r="A361" s="43">
        <v>51987</v>
      </c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23"/>
      <c r="V361" s="43">
        <v>51987</v>
      </c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23"/>
      <c r="AQ361" s="23"/>
      <c r="AR361" s="58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M361" s="58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</row>
    <row r="362" spans="1:84" s="60" customFormat="1" ht="15.75" hidden="1" x14ac:dyDescent="0.25">
      <c r="A362" s="43">
        <v>52018</v>
      </c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23"/>
      <c r="V362" s="43">
        <v>52018</v>
      </c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23"/>
      <c r="AQ362" s="23"/>
      <c r="AR362" s="58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M362" s="58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</row>
    <row r="363" spans="1:84" s="60" customFormat="1" ht="15.75" hidden="1" x14ac:dyDescent="0.25">
      <c r="A363" s="43">
        <v>52048</v>
      </c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23"/>
      <c r="V363" s="43">
        <v>52048</v>
      </c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23"/>
      <c r="AQ363" s="23"/>
      <c r="AR363" s="58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M363" s="58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</row>
    <row r="364" spans="1:84" s="60" customFormat="1" ht="15.75" hidden="1" x14ac:dyDescent="0.25">
      <c r="A364" s="43">
        <v>52079</v>
      </c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23"/>
      <c r="V364" s="43">
        <v>52079</v>
      </c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23"/>
      <c r="AQ364" s="23"/>
      <c r="AR364" s="58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M364" s="58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</row>
    <row r="365" spans="1:84" s="60" customFormat="1" ht="15.75" hidden="1" x14ac:dyDescent="0.25">
      <c r="A365" s="43">
        <v>52110</v>
      </c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23"/>
      <c r="V365" s="43">
        <v>52110</v>
      </c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23"/>
      <c r="AQ365" s="23"/>
      <c r="AR365" s="58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M365" s="58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</row>
    <row r="366" spans="1:84" s="60" customFormat="1" ht="15.75" hidden="1" x14ac:dyDescent="0.25">
      <c r="A366" s="43">
        <v>52140</v>
      </c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23"/>
      <c r="V366" s="43">
        <v>52140</v>
      </c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23"/>
      <c r="AQ366" s="23"/>
      <c r="AR366" s="58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M366" s="58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</row>
    <row r="367" spans="1:84" s="60" customFormat="1" ht="15.75" hidden="1" x14ac:dyDescent="0.25">
      <c r="A367" s="43">
        <v>52171</v>
      </c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23"/>
      <c r="V367" s="43">
        <v>52171</v>
      </c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23"/>
      <c r="AQ367" s="23"/>
      <c r="AR367" s="58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M367" s="58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</row>
    <row r="368" spans="1:84" s="60" customFormat="1" ht="15.75" hidden="1" x14ac:dyDescent="0.25">
      <c r="A368" s="44">
        <v>52201</v>
      </c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23"/>
      <c r="V368" s="44">
        <v>52201</v>
      </c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23"/>
      <c r="AQ368" s="23"/>
      <c r="AR368" s="58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M368" s="58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</row>
    <row r="369" spans="1:84" s="60" customFormat="1" ht="15.75" hidden="1" x14ac:dyDescent="0.25">
      <c r="A369" s="45">
        <v>52232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23"/>
      <c r="V369" s="45">
        <v>52232</v>
      </c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23"/>
      <c r="AQ369" s="23"/>
      <c r="AR369" s="58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M369" s="58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</row>
    <row r="370" spans="1:84" s="60" customFormat="1" ht="15.75" hidden="1" x14ac:dyDescent="0.25">
      <c r="A370" s="40">
        <v>52263</v>
      </c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3"/>
      <c r="V370" s="40">
        <v>52263</v>
      </c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3"/>
      <c r="AQ370" s="23"/>
      <c r="AR370" s="58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M370" s="58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</row>
    <row r="371" spans="1:84" s="60" customFormat="1" ht="15.75" hidden="1" x14ac:dyDescent="0.25">
      <c r="A371" s="40">
        <v>52291</v>
      </c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3"/>
      <c r="V371" s="40">
        <v>52291</v>
      </c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3"/>
      <c r="AQ371" s="23"/>
      <c r="AR371" s="58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M371" s="58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</row>
    <row r="372" spans="1:84" s="60" customFormat="1" ht="15.75" hidden="1" x14ac:dyDescent="0.25">
      <c r="A372" s="40">
        <v>52322</v>
      </c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3"/>
      <c r="V372" s="40">
        <v>52322</v>
      </c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3"/>
      <c r="AQ372" s="23"/>
      <c r="AR372" s="58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M372" s="58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</row>
    <row r="373" spans="1:84" s="60" customFormat="1" ht="15.75" hidden="1" x14ac:dyDescent="0.25">
      <c r="A373" s="40">
        <v>52352</v>
      </c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3"/>
      <c r="V373" s="40">
        <v>52352</v>
      </c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3"/>
      <c r="AQ373" s="23"/>
      <c r="AR373" s="58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M373" s="58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</row>
    <row r="374" spans="1:84" s="60" customFormat="1" ht="15.75" hidden="1" x14ac:dyDescent="0.25">
      <c r="A374" s="40">
        <v>52383</v>
      </c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3"/>
      <c r="V374" s="40">
        <v>52383</v>
      </c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3"/>
      <c r="AQ374" s="23"/>
      <c r="AR374" s="58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M374" s="58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</row>
    <row r="375" spans="1:84" s="60" customFormat="1" ht="15.75" hidden="1" x14ac:dyDescent="0.25">
      <c r="A375" s="40">
        <v>52413</v>
      </c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3"/>
      <c r="V375" s="40">
        <v>52413</v>
      </c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3"/>
      <c r="AQ375" s="23"/>
      <c r="AR375" s="58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M375" s="58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</row>
    <row r="376" spans="1:84" s="60" customFormat="1" ht="15.75" hidden="1" x14ac:dyDescent="0.25">
      <c r="A376" s="40">
        <v>52444</v>
      </c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3"/>
      <c r="V376" s="40">
        <v>52444</v>
      </c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3"/>
      <c r="AQ376" s="23"/>
      <c r="AR376" s="58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M376" s="58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</row>
    <row r="377" spans="1:84" s="60" customFormat="1" ht="15.75" hidden="1" x14ac:dyDescent="0.25">
      <c r="A377" s="40">
        <v>52475</v>
      </c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3"/>
      <c r="V377" s="40">
        <v>52475</v>
      </c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3"/>
      <c r="AQ377" s="23"/>
      <c r="AR377" s="58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M377" s="58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</row>
    <row r="378" spans="1:84" s="60" customFormat="1" ht="15.75" hidden="1" x14ac:dyDescent="0.25">
      <c r="A378" s="40">
        <v>52505</v>
      </c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3"/>
      <c r="V378" s="40">
        <v>52505</v>
      </c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3"/>
      <c r="AQ378" s="23"/>
      <c r="AR378" s="58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M378" s="58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</row>
    <row r="379" spans="1:84" s="60" customFormat="1" ht="15.75" hidden="1" x14ac:dyDescent="0.25">
      <c r="A379" s="40">
        <v>52536</v>
      </c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3"/>
      <c r="V379" s="40">
        <v>52536</v>
      </c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3"/>
      <c r="AQ379" s="23"/>
      <c r="AR379" s="58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M379" s="58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</row>
    <row r="380" spans="1:84" s="60" customFormat="1" ht="15.75" hidden="1" x14ac:dyDescent="0.25">
      <c r="A380" s="41">
        <v>52566</v>
      </c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3"/>
      <c r="V380" s="41">
        <v>52566</v>
      </c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3"/>
      <c r="AQ380" s="23"/>
      <c r="AR380" s="58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M380" s="58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</row>
    <row r="381" spans="1:84" s="60" customFormat="1" ht="15.75" hidden="1" x14ac:dyDescent="0.25">
      <c r="A381" s="42">
        <v>52597</v>
      </c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3"/>
      <c r="V381" s="42">
        <v>52597</v>
      </c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3"/>
      <c r="AQ381" s="23"/>
      <c r="AR381" s="58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M381" s="58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</row>
    <row r="382" spans="1:84" s="60" customFormat="1" ht="15.75" hidden="1" x14ac:dyDescent="0.25">
      <c r="A382" s="43">
        <v>52628</v>
      </c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23"/>
      <c r="V382" s="43">
        <v>52628</v>
      </c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23"/>
      <c r="AQ382" s="23"/>
      <c r="AR382" s="58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M382" s="58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</row>
    <row r="383" spans="1:84" s="60" customFormat="1" ht="15.75" hidden="1" x14ac:dyDescent="0.25">
      <c r="A383" s="43">
        <v>52657</v>
      </c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23"/>
      <c r="V383" s="43">
        <v>52657</v>
      </c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23"/>
      <c r="AQ383" s="23"/>
      <c r="AR383" s="58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M383" s="58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</row>
    <row r="384" spans="1:84" s="60" customFormat="1" ht="15.75" hidden="1" x14ac:dyDescent="0.25">
      <c r="A384" s="43">
        <v>52688</v>
      </c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23"/>
      <c r="V384" s="43">
        <v>52688</v>
      </c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23"/>
      <c r="AQ384" s="23"/>
      <c r="AR384" s="58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M384" s="58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</row>
    <row r="385" spans="1:84" s="60" customFormat="1" ht="15.75" hidden="1" x14ac:dyDescent="0.25">
      <c r="A385" s="43">
        <v>52718</v>
      </c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23"/>
      <c r="V385" s="43">
        <v>52718</v>
      </c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23"/>
      <c r="AQ385" s="23"/>
      <c r="AR385" s="58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M385" s="58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</row>
    <row r="386" spans="1:84" s="60" customFormat="1" ht="15.75" hidden="1" x14ac:dyDescent="0.25">
      <c r="A386" s="43">
        <v>52749</v>
      </c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23"/>
      <c r="V386" s="43">
        <v>52749</v>
      </c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23"/>
      <c r="AQ386" s="23"/>
      <c r="AR386" s="58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M386" s="58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</row>
    <row r="387" spans="1:84" s="60" customFormat="1" ht="15.75" hidden="1" x14ac:dyDescent="0.25">
      <c r="A387" s="43">
        <v>52779</v>
      </c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23"/>
      <c r="V387" s="43">
        <v>52779</v>
      </c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23"/>
      <c r="AQ387" s="23"/>
      <c r="AR387" s="58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M387" s="58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</row>
    <row r="388" spans="1:84" s="60" customFormat="1" ht="15.75" hidden="1" x14ac:dyDescent="0.25">
      <c r="A388" s="43">
        <v>52810</v>
      </c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23"/>
      <c r="V388" s="43">
        <v>52810</v>
      </c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23"/>
      <c r="AQ388" s="23"/>
      <c r="AR388" s="58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M388" s="58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</row>
    <row r="389" spans="1:84" s="60" customFormat="1" ht="15.75" hidden="1" x14ac:dyDescent="0.25">
      <c r="A389" s="43">
        <v>52841</v>
      </c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23"/>
      <c r="V389" s="43">
        <v>52841</v>
      </c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23"/>
      <c r="AQ389" s="23"/>
      <c r="AR389" s="58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M389" s="58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</row>
    <row r="390" spans="1:84" s="60" customFormat="1" ht="15.75" hidden="1" x14ac:dyDescent="0.25">
      <c r="A390" s="43">
        <v>52871</v>
      </c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23"/>
      <c r="V390" s="43">
        <v>52871</v>
      </c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23"/>
      <c r="AQ390" s="23"/>
      <c r="AR390" s="58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M390" s="58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</row>
    <row r="391" spans="1:84" s="60" customFormat="1" ht="15.75" hidden="1" x14ac:dyDescent="0.25">
      <c r="A391" s="43">
        <v>52902</v>
      </c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23"/>
      <c r="V391" s="43">
        <v>52902</v>
      </c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23"/>
      <c r="AQ391" s="23"/>
      <c r="AR391" s="58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M391" s="58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</row>
    <row r="392" spans="1:84" s="60" customFormat="1" ht="15.75" hidden="1" x14ac:dyDescent="0.25">
      <c r="A392" s="44">
        <v>52932</v>
      </c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23"/>
      <c r="V392" s="44">
        <v>52932</v>
      </c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23"/>
      <c r="AQ392" s="23"/>
      <c r="AR392" s="58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M392" s="58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</row>
    <row r="393" spans="1:84" s="60" customFormat="1" ht="15.75" hidden="1" x14ac:dyDescent="0.25">
      <c r="A393" s="45">
        <v>52963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23"/>
      <c r="V393" s="45">
        <v>52963</v>
      </c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23"/>
      <c r="AQ393" s="23"/>
      <c r="AR393" s="58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M393" s="58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</row>
    <row r="394" spans="1:84" s="60" customFormat="1" ht="15.75" hidden="1" x14ac:dyDescent="0.25">
      <c r="A394" s="40">
        <v>52994</v>
      </c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3"/>
      <c r="V394" s="40">
        <v>52994</v>
      </c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3"/>
      <c r="AQ394" s="23"/>
      <c r="AR394" s="58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M394" s="58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</row>
    <row r="395" spans="1:84" s="60" customFormat="1" ht="15.75" hidden="1" x14ac:dyDescent="0.25">
      <c r="A395" s="40">
        <v>53022</v>
      </c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3"/>
      <c r="V395" s="40">
        <v>53022</v>
      </c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3"/>
      <c r="AQ395" s="23"/>
      <c r="AR395" s="58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M395" s="58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</row>
    <row r="396" spans="1:84" s="60" customFormat="1" ht="15.75" hidden="1" x14ac:dyDescent="0.25">
      <c r="A396" s="40">
        <v>53053</v>
      </c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3"/>
      <c r="V396" s="40">
        <v>53053</v>
      </c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3"/>
      <c r="AQ396" s="23"/>
      <c r="AR396" s="58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M396" s="58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</row>
    <row r="397" spans="1:84" s="60" customFormat="1" ht="15.75" hidden="1" x14ac:dyDescent="0.25">
      <c r="A397" s="40">
        <v>53083</v>
      </c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3"/>
      <c r="V397" s="40">
        <v>53083</v>
      </c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3"/>
      <c r="AQ397" s="23"/>
      <c r="AR397" s="58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M397" s="58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</row>
    <row r="398" spans="1:84" s="60" customFormat="1" ht="15.75" hidden="1" x14ac:dyDescent="0.25">
      <c r="A398" s="40">
        <v>53114</v>
      </c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3"/>
      <c r="V398" s="40">
        <v>53114</v>
      </c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3"/>
      <c r="AQ398" s="23"/>
      <c r="AR398" s="58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M398" s="58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</row>
    <row r="399" spans="1:84" s="60" customFormat="1" ht="15.75" hidden="1" x14ac:dyDescent="0.25">
      <c r="A399" s="40">
        <v>53144</v>
      </c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3"/>
      <c r="V399" s="40">
        <v>53144</v>
      </c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3"/>
      <c r="AQ399" s="23"/>
      <c r="AR399" s="58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M399" s="58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</row>
    <row r="400" spans="1:84" s="60" customFormat="1" ht="15.75" hidden="1" x14ac:dyDescent="0.25">
      <c r="A400" s="40">
        <v>53175</v>
      </c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3"/>
      <c r="V400" s="40">
        <v>53175</v>
      </c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3"/>
      <c r="AQ400" s="23"/>
      <c r="AR400" s="58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M400" s="58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</row>
    <row r="401" spans="1:84" s="60" customFormat="1" ht="15.75" hidden="1" x14ac:dyDescent="0.25">
      <c r="A401" s="40">
        <v>53206</v>
      </c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3"/>
      <c r="V401" s="40">
        <v>53206</v>
      </c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3"/>
      <c r="AQ401" s="23"/>
      <c r="AR401" s="58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M401" s="58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</row>
    <row r="402" spans="1:84" s="60" customFormat="1" ht="15.75" hidden="1" x14ac:dyDescent="0.25">
      <c r="A402" s="40">
        <v>53236</v>
      </c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3"/>
      <c r="V402" s="40">
        <v>53236</v>
      </c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3"/>
      <c r="AQ402" s="23"/>
      <c r="AR402" s="58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M402" s="58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</row>
    <row r="403" spans="1:84" s="60" customFormat="1" ht="15.75" hidden="1" x14ac:dyDescent="0.25">
      <c r="A403" s="40">
        <v>53267</v>
      </c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3"/>
      <c r="V403" s="40">
        <v>53267</v>
      </c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3"/>
      <c r="AQ403" s="23"/>
      <c r="AR403" s="58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M403" s="58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</row>
    <row r="404" spans="1:84" s="60" customFormat="1" ht="15.75" hidden="1" x14ac:dyDescent="0.25">
      <c r="A404" s="41">
        <v>53297</v>
      </c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3"/>
      <c r="V404" s="41">
        <v>53297</v>
      </c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3"/>
      <c r="AQ404" s="23"/>
      <c r="AR404" s="58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M404" s="58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</row>
    <row r="405" spans="1:84" s="60" customFormat="1" ht="15.75" hidden="1" x14ac:dyDescent="0.25">
      <c r="A405" s="42">
        <v>53328</v>
      </c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3"/>
      <c r="V405" s="42">
        <v>53328</v>
      </c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3"/>
      <c r="AQ405" s="23"/>
      <c r="AR405" s="58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M405" s="58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</row>
    <row r="406" spans="1:84" s="60" customFormat="1" ht="15.75" hidden="1" x14ac:dyDescent="0.25">
      <c r="A406" s="43">
        <v>53359</v>
      </c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23"/>
      <c r="V406" s="43">
        <v>53359</v>
      </c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23"/>
      <c r="AQ406" s="23"/>
      <c r="AR406" s="58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M406" s="58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</row>
    <row r="407" spans="1:84" s="60" customFormat="1" ht="15.75" hidden="1" x14ac:dyDescent="0.25">
      <c r="A407" s="43">
        <v>53387</v>
      </c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23"/>
      <c r="V407" s="43">
        <v>53387</v>
      </c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23"/>
      <c r="AQ407" s="23"/>
      <c r="AR407" s="58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M407" s="58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</row>
    <row r="408" spans="1:84" s="60" customFormat="1" ht="15.75" hidden="1" x14ac:dyDescent="0.25">
      <c r="A408" s="43">
        <v>53418</v>
      </c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23"/>
      <c r="V408" s="43">
        <v>53418</v>
      </c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23"/>
      <c r="AQ408" s="23"/>
      <c r="AR408" s="58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M408" s="58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</row>
    <row r="409" spans="1:84" s="60" customFormat="1" ht="15.75" hidden="1" x14ac:dyDescent="0.25">
      <c r="A409" s="43">
        <v>53448</v>
      </c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23"/>
      <c r="V409" s="43">
        <v>53448</v>
      </c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23"/>
      <c r="AQ409" s="23"/>
      <c r="AR409" s="58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M409" s="58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</row>
    <row r="410" spans="1:84" s="60" customFormat="1" ht="15.75" hidden="1" x14ac:dyDescent="0.25">
      <c r="A410" s="43">
        <v>53479</v>
      </c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23"/>
      <c r="V410" s="43">
        <v>53479</v>
      </c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23"/>
      <c r="AQ410" s="23"/>
      <c r="AR410" s="58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M410" s="58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</row>
    <row r="411" spans="1:84" s="60" customFormat="1" ht="15.75" hidden="1" x14ac:dyDescent="0.25">
      <c r="A411" s="43">
        <v>53509</v>
      </c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23"/>
      <c r="V411" s="43">
        <v>53509</v>
      </c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23"/>
      <c r="AQ411" s="23"/>
      <c r="AR411" s="58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M411" s="58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</row>
    <row r="412" spans="1:84" s="60" customFormat="1" ht="15.75" hidden="1" x14ac:dyDescent="0.25">
      <c r="A412" s="43">
        <v>53540</v>
      </c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23"/>
      <c r="V412" s="43">
        <v>53540</v>
      </c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23"/>
      <c r="AQ412" s="23"/>
      <c r="AR412" s="58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M412" s="58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</row>
    <row r="413" spans="1:84" s="60" customFormat="1" ht="15.75" hidden="1" x14ac:dyDescent="0.25">
      <c r="A413" s="43">
        <v>53571</v>
      </c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23"/>
      <c r="V413" s="43">
        <v>53571</v>
      </c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23"/>
      <c r="AQ413" s="23"/>
      <c r="AR413" s="58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M413" s="58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</row>
    <row r="414" spans="1:84" s="60" customFormat="1" ht="15.75" hidden="1" x14ac:dyDescent="0.25">
      <c r="A414" s="43">
        <v>53601</v>
      </c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23"/>
      <c r="V414" s="43">
        <v>53601</v>
      </c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23"/>
      <c r="AQ414" s="23"/>
      <c r="AR414" s="58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M414" s="58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</row>
    <row r="415" spans="1:84" s="60" customFormat="1" ht="15.75" hidden="1" x14ac:dyDescent="0.25">
      <c r="A415" s="43">
        <v>53632</v>
      </c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23"/>
      <c r="V415" s="43">
        <v>53632</v>
      </c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23"/>
      <c r="AQ415" s="23"/>
      <c r="AR415" s="58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M415" s="58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</row>
    <row r="416" spans="1:84" s="60" customFormat="1" ht="15.75" hidden="1" x14ac:dyDescent="0.25">
      <c r="A416" s="44">
        <v>53662</v>
      </c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23"/>
      <c r="V416" s="44">
        <v>53662</v>
      </c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23"/>
      <c r="AQ416" s="23"/>
      <c r="AR416" s="58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M416" s="58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</row>
    <row r="417" spans="1:84" s="60" customFormat="1" ht="15.75" hidden="1" x14ac:dyDescent="0.25">
      <c r="A417" s="45">
        <v>53693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23"/>
      <c r="V417" s="45">
        <v>53693</v>
      </c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23"/>
      <c r="AQ417" s="23"/>
      <c r="AR417" s="58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M417" s="58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</row>
    <row r="418" spans="1:84" s="60" customFormat="1" ht="15.75" hidden="1" x14ac:dyDescent="0.25">
      <c r="A418" s="40">
        <v>53724</v>
      </c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3"/>
      <c r="V418" s="40">
        <v>53724</v>
      </c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3"/>
      <c r="AQ418" s="23"/>
      <c r="AR418" s="58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M418" s="58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</row>
    <row r="419" spans="1:84" s="60" customFormat="1" ht="15.75" hidden="1" x14ac:dyDescent="0.25">
      <c r="A419" s="40">
        <v>53752</v>
      </c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3"/>
      <c r="V419" s="40">
        <v>53752</v>
      </c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3"/>
      <c r="AQ419" s="23"/>
      <c r="AR419" s="58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M419" s="58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</row>
    <row r="420" spans="1:84" s="60" customFormat="1" ht="15.75" hidden="1" x14ac:dyDescent="0.25">
      <c r="A420" s="40">
        <v>53783</v>
      </c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3"/>
      <c r="V420" s="40">
        <v>53783</v>
      </c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3"/>
      <c r="AQ420" s="23"/>
      <c r="AR420" s="58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M420" s="58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</row>
    <row r="421" spans="1:84" s="60" customFormat="1" ht="15.75" hidden="1" x14ac:dyDescent="0.25">
      <c r="A421" s="40">
        <v>53813</v>
      </c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3"/>
      <c r="V421" s="40">
        <v>53813</v>
      </c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3"/>
      <c r="AQ421" s="23"/>
      <c r="AR421" s="58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M421" s="58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</row>
    <row r="422" spans="1:84" s="60" customFormat="1" ht="15.75" hidden="1" x14ac:dyDescent="0.25">
      <c r="A422" s="40">
        <v>53844</v>
      </c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3"/>
      <c r="V422" s="40">
        <v>53844</v>
      </c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3"/>
      <c r="AQ422" s="23"/>
      <c r="AR422" s="58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M422" s="58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</row>
    <row r="423" spans="1:84" s="60" customFormat="1" ht="15.75" hidden="1" x14ac:dyDescent="0.25">
      <c r="A423" s="40">
        <v>53874</v>
      </c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3"/>
      <c r="V423" s="40">
        <v>53874</v>
      </c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3"/>
      <c r="AQ423" s="23"/>
      <c r="AR423" s="58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M423" s="58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</row>
    <row r="424" spans="1:84" s="60" customFormat="1" ht="15.75" hidden="1" x14ac:dyDescent="0.25">
      <c r="A424" s="40">
        <v>53905</v>
      </c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3"/>
      <c r="V424" s="40">
        <v>53905</v>
      </c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3"/>
      <c r="AQ424" s="23"/>
      <c r="AR424" s="58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M424" s="58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</row>
    <row r="425" spans="1:84" s="60" customFormat="1" ht="15.75" hidden="1" x14ac:dyDescent="0.25">
      <c r="A425" s="40">
        <v>53936</v>
      </c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3"/>
      <c r="V425" s="40">
        <v>53936</v>
      </c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3"/>
      <c r="AQ425" s="23"/>
      <c r="AR425" s="58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M425" s="58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</row>
    <row r="426" spans="1:84" s="60" customFormat="1" ht="15.75" hidden="1" x14ac:dyDescent="0.25">
      <c r="A426" s="40">
        <v>53966</v>
      </c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3"/>
      <c r="V426" s="40">
        <v>53966</v>
      </c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3"/>
      <c r="AQ426" s="23"/>
      <c r="AR426" s="58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M426" s="58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</row>
    <row r="427" spans="1:84" s="60" customFormat="1" ht="15.75" hidden="1" x14ac:dyDescent="0.25">
      <c r="A427" s="40">
        <v>53997</v>
      </c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3"/>
      <c r="V427" s="40">
        <v>53997</v>
      </c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3"/>
      <c r="AQ427" s="23"/>
      <c r="AR427" s="58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M427" s="58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</row>
    <row r="428" spans="1:84" s="60" customFormat="1" ht="15.75" hidden="1" x14ac:dyDescent="0.25">
      <c r="A428" s="41">
        <v>54027</v>
      </c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3"/>
      <c r="V428" s="41">
        <v>54027</v>
      </c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3"/>
      <c r="AQ428" s="23"/>
      <c r="AR428" s="58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M428" s="58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</row>
    <row r="429" spans="1:84" s="60" customFormat="1" ht="15.75" hidden="1" x14ac:dyDescent="0.25">
      <c r="A429" s="42">
        <v>54058</v>
      </c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3"/>
      <c r="V429" s="42">
        <v>54058</v>
      </c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3"/>
      <c r="AQ429" s="23"/>
      <c r="AR429" s="58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M429" s="58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</row>
    <row r="430" spans="1:84" s="60" customFormat="1" ht="15.75" hidden="1" x14ac:dyDescent="0.25">
      <c r="A430" s="43">
        <v>54089</v>
      </c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23"/>
      <c r="V430" s="43">
        <v>54089</v>
      </c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23"/>
      <c r="AQ430" s="23"/>
      <c r="AR430" s="58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M430" s="58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</row>
    <row r="431" spans="1:84" s="60" customFormat="1" ht="15.75" hidden="1" x14ac:dyDescent="0.25">
      <c r="A431" s="43">
        <v>54118</v>
      </c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23"/>
      <c r="V431" s="43">
        <v>54118</v>
      </c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23"/>
      <c r="AQ431" s="23"/>
      <c r="AR431" s="58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M431" s="58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</row>
    <row r="432" spans="1:84" s="60" customFormat="1" ht="15.75" hidden="1" x14ac:dyDescent="0.25">
      <c r="A432" s="43">
        <v>54149</v>
      </c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23"/>
      <c r="V432" s="43">
        <v>54149</v>
      </c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23"/>
      <c r="AQ432" s="23"/>
      <c r="AR432" s="58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M432" s="58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</row>
    <row r="433" spans="1:84" s="60" customFormat="1" ht="15.75" hidden="1" x14ac:dyDescent="0.25">
      <c r="A433" s="43">
        <v>54179</v>
      </c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23"/>
      <c r="V433" s="43">
        <v>54179</v>
      </c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23"/>
      <c r="AQ433" s="23"/>
      <c r="AR433" s="58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M433" s="58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</row>
    <row r="434" spans="1:84" s="60" customFormat="1" ht="15.75" hidden="1" x14ac:dyDescent="0.25">
      <c r="A434" s="43">
        <v>54210</v>
      </c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23"/>
      <c r="V434" s="43">
        <v>54210</v>
      </c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23"/>
      <c r="AQ434" s="23"/>
      <c r="AR434" s="58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M434" s="58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</row>
    <row r="435" spans="1:84" s="60" customFormat="1" ht="15.75" hidden="1" x14ac:dyDescent="0.25">
      <c r="A435" s="43">
        <v>54240</v>
      </c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23"/>
      <c r="V435" s="43">
        <v>54240</v>
      </c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23"/>
      <c r="AQ435" s="23"/>
      <c r="AR435" s="58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M435" s="58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</row>
    <row r="436" spans="1:84" s="60" customFormat="1" ht="15.75" hidden="1" x14ac:dyDescent="0.25">
      <c r="A436" s="43">
        <v>54271</v>
      </c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23"/>
      <c r="V436" s="43">
        <v>54271</v>
      </c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23"/>
      <c r="AQ436" s="23"/>
      <c r="AR436" s="58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M436" s="58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</row>
    <row r="437" spans="1:84" s="60" customFormat="1" ht="15.75" hidden="1" x14ac:dyDescent="0.25">
      <c r="A437" s="43">
        <v>54302</v>
      </c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23"/>
      <c r="V437" s="43">
        <v>54302</v>
      </c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23"/>
      <c r="AQ437" s="23"/>
      <c r="AR437" s="58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M437" s="58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</row>
    <row r="438" spans="1:84" s="60" customFormat="1" ht="15.75" hidden="1" x14ac:dyDescent="0.25">
      <c r="A438" s="43">
        <v>54332</v>
      </c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23"/>
      <c r="V438" s="43">
        <v>54332</v>
      </c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23"/>
      <c r="AQ438" s="23"/>
      <c r="AR438" s="58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M438" s="58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</row>
    <row r="439" spans="1:84" s="60" customFormat="1" ht="15.75" hidden="1" x14ac:dyDescent="0.25">
      <c r="A439" s="43">
        <v>54363</v>
      </c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23"/>
      <c r="V439" s="43">
        <v>54363</v>
      </c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23"/>
      <c r="AQ439" s="23"/>
      <c r="AR439" s="58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M439" s="58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</row>
    <row r="440" spans="1:84" s="60" customFormat="1" ht="15.75" hidden="1" x14ac:dyDescent="0.25">
      <c r="A440" s="44">
        <v>54393</v>
      </c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23"/>
      <c r="V440" s="44">
        <v>54393</v>
      </c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23"/>
      <c r="AQ440" s="23"/>
      <c r="AR440" s="58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M440" s="58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</row>
    <row r="441" spans="1:84" ht="14.25" x14ac:dyDescent="0.2">
      <c r="A441" s="61" t="s">
        <v>5</v>
      </c>
      <c r="B441" s="61" t="s">
        <v>5</v>
      </c>
      <c r="C441" s="61" t="s">
        <v>5</v>
      </c>
      <c r="D441" s="61" t="s">
        <v>5</v>
      </c>
      <c r="E441" s="61" t="s">
        <v>5</v>
      </c>
      <c r="F441" s="61" t="s">
        <v>5</v>
      </c>
      <c r="G441" s="61" t="s">
        <v>5</v>
      </c>
      <c r="H441" s="61" t="s">
        <v>5</v>
      </c>
      <c r="I441" s="61" t="s">
        <v>5</v>
      </c>
      <c r="J441" s="61" t="s">
        <v>5</v>
      </c>
      <c r="K441" s="61" t="s">
        <v>5</v>
      </c>
      <c r="L441" s="61" t="s">
        <v>5</v>
      </c>
      <c r="M441" s="61" t="s">
        <v>5</v>
      </c>
      <c r="N441" s="61" t="s">
        <v>5</v>
      </c>
      <c r="O441" s="61" t="s">
        <v>5</v>
      </c>
      <c r="P441" s="61"/>
      <c r="Q441" s="61"/>
      <c r="R441" s="61"/>
      <c r="S441" s="61"/>
      <c r="T441" s="61" t="s">
        <v>5</v>
      </c>
      <c r="V441" s="61" t="s">
        <v>5</v>
      </c>
      <c r="W441" s="61" t="s">
        <v>5</v>
      </c>
      <c r="X441" s="61" t="s">
        <v>5</v>
      </c>
      <c r="Y441" s="61" t="s">
        <v>5</v>
      </c>
      <c r="Z441" s="61" t="s">
        <v>5</v>
      </c>
      <c r="AA441" s="61" t="s">
        <v>5</v>
      </c>
      <c r="AB441" s="61" t="s">
        <v>5</v>
      </c>
      <c r="AC441" s="61" t="s">
        <v>5</v>
      </c>
      <c r="AD441" s="61" t="s">
        <v>5</v>
      </c>
      <c r="AE441" s="61" t="s">
        <v>5</v>
      </c>
      <c r="AF441" s="61" t="s">
        <v>5</v>
      </c>
      <c r="AG441" s="61" t="s">
        <v>5</v>
      </c>
      <c r="AH441" s="61" t="s">
        <v>5</v>
      </c>
      <c r="AI441" s="61" t="s">
        <v>5</v>
      </c>
      <c r="AJ441" s="61" t="s">
        <v>5</v>
      </c>
      <c r="AK441" s="61" t="s">
        <v>5</v>
      </c>
      <c r="AL441" s="61" t="s">
        <v>5</v>
      </c>
      <c r="AM441" s="61" t="s">
        <v>5</v>
      </c>
      <c r="AN441" s="61" t="s">
        <v>5</v>
      </c>
      <c r="AO441" s="61" t="s">
        <v>5</v>
      </c>
      <c r="AR441" s="62"/>
      <c r="AS441" s="62"/>
      <c r="AT441" s="62"/>
      <c r="AU441" s="62"/>
      <c r="AV441" s="62"/>
      <c r="AW441" s="62"/>
      <c r="AX441" s="62"/>
      <c r="AY441" s="62"/>
      <c r="AZ441" s="62"/>
      <c r="BA441" s="62"/>
      <c r="BB441" s="62"/>
      <c r="BC441" s="62"/>
      <c r="BD441" s="62"/>
      <c r="BE441" s="62"/>
      <c r="BF441" s="62"/>
      <c r="BG441" s="62"/>
      <c r="BH441" s="62"/>
      <c r="BI441" s="62"/>
      <c r="BJ441" s="62"/>
      <c r="BK441" s="62"/>
      <c r="BM441" s="62"/>
      <c r="BN441" s="62"/>
      <c r="BO441" s="62"/>
      <c r="BP441" s="62"/>
      <c r="BQ441" s="62"/>
      <c r="BR441" s="62"/>
      <c r="BS441" s="62"/>
      <c r="BT441" s="62"/>
      <c r="BU441" s="62"/>
      <c r="BV441" s="62"/>
      <c r="BW441" s="62"/>
      <c r="BX441" s="62"/>
      <c r="BY441" s="62"/>
      <c r="BZ441" s="62"/>
      <c r="CA441" s="62"/>
      <c r="CB441" s="62"/>
      <c r="CC441" s="62"/>
      <c r="CD441" s="62"/>
      <c r="CE441" s="62"/>
      <c r="CF441" s="62"/>
    </row>
    <row r="442" spans="1:84" ht="15" x14ac:dyDescent="0.2">
      <c r="A442" s="22" t="s">
        <v>13</v>
      </c>
      <c r="V442" s="22" t="s">
        <v>13</v>
      </c>
    </row>
    <row r="443" spans="1:84" ht="15.75" x14ac:dyDescent="0.2">
      <c r="A443" s="24" t="s">
        <v>32</v>
      </c>
      <c r="V443" s="24" t="s">
        <v>32</v>
      </c>
    </row>
    <row r="449" spans="23:41" x14ac:dyDescent="0.2"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4"/>
      <c r="AI449" s="64"/>
      <c r="AJ449" s="64"/>
      <c r="AK449" s="64"/>
      <c r="AL449" s="64"/>
      <c r="AM449" s="64"/>
      <c r="AN449" s="64"/>
      <c r="AO449" s="64"/>
    </row>
    <row r="450" spans="23:41" x14ac:dyDescent="0.2"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4"/>
      <c r="AI450" s="64"/>
      <c r="AJ450" s="64"/>
      <c r="AK450" s="64"/>
      <c r="AL450" s="64"/>
      <c r="AM450" s="64"/>
      <c r="AN450" s="64"/>
      <c r="AO450" s="64"/>
    </row>
    <row r="451" spans="23:41" x14ac:dyDescent="0.2"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4"/>
      <c r="AI451" s="64"/>
      <c r="AJ451" s="64"/>
      <c r="AK451" s="64"/>
      <c r="AL451" s="64"/>
      <c r="AM451" s="64"/>
      <c r="AN451" s="64"/>
      <c r="AO451" s="64"/>
    </row>
  </sheetData>
  <mergeCells count="6">
    <mergeCell ref="AO7:AO8"/>
    <mergeCell ref="S7:S8"/>
    <mergeCell ref="T7:T8"/>
    <mergeCell ref="A7:A8"/>
    <mergeCell ref="V7:V8"/>
    <mergeCell ref="AN7:AN8"/>
  </mergeCells>
  <hyperlinks>
    <hyperlink ref="T1" location="'Índice '!A1" display="Regresar al índice"/>
    <hyperlink ref="AO1" location="'Índice '!A1" display="Regresar al índice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Índice </vt:lpstr>
      <vt:lpstr>C.1</vt:lpstr>
      <vt:lpstr>C.2</vt:lpstr>
      <vt:lpstr>G.1</vt:lpstr>
      <vt:lpstr>C.1!Área_de_impresión</vt:lpstr>
      <vt:lpstr>'Índice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</dc:creator>
  <cp:lastModifiedBy>Carlos Alejandro Gramajo Cintora</cp:lastModifiedBy>
  <cp:lastPrinted>2019-03-07T17:16:41Z</cp:lastPrinted>
  <dcterms:created xsi:type="dcterms:W3CDTF">2012-01-31T14:51:01Z</dcterms:created>
  <dcterms:modified xsi:type="dcterms:W3CDTF">2021-05-04T16:41:00Z</dcterms:modified>
</cp:coreProperties>
</file>