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NCH\AppData\Local\Microsoft\Windows\INetCache\Content.Outlook\H3ZMG3ZK\"/>
    </mc:Choice>
  </mc:AlternateContent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'C.1'!$A$1:$G$441</definedName>
    <definedName name="_xlnm.Print_Area" localSheetId="2">'C.2'!#REF!,'C.2'!#REF!,'C.2'!$V$1:$AO$224,'C.2'!$A$1:$T$224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OFFSET('C.1'!$C$57,0,0,COUNT('C.1'!$C$57:$C$440))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OFFSET('C.1'!$E$57,0,0,COUNT('C.1'!$E$57:$E$440))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62913"/>
</workbook>
</file>

<file path=xl/calcChain.xml><?xml version="1.0" encoding="utf-8"?>
<calcChain xmlns="http://schemas.openxmlformats.org/spreadsheetml/2006/main">
  <c r="AO125" i="24" l="1"/>
  <c r="AN125" i="24"/>
  <c r="AM125" i="24"/>
  <c r="AL125" i="24"/>
  <c r="AK125" i="24"/>
  <c r="AJ125" i="24"/>
  <c r="AI125" i="24"/>
  <c r="AH125" i="24"/>
  <c r="AG125" i="24"/>
  <c r="AF125" i="24"/>
  <c r="AE125" i="24"/>
  <c r="AD125" i="24"/>
  <c r="AC125" i="24"/>
  <c r="AB125" i="24"/>
  <c r="AA125" i="24"/>
  <c r="Z125" i="24"/>
  <c r="Y125" i="24"/>
  <c r="X125" i="24"/>
  <c r="W125" i="24"/>
  <c r="AO124" i="24"/>
  <c r="AN124" i="24"/>
  <c r="AM124" i="24"/>
  <c r="AL124" i="24"/>
  <c r="AK124" i="24"/>
  <c r="AJ124" i="24"/>
  <c r="AI124" i="24"/>
  <c r="AH124" i="24"/>
  <c r="AG124" i="24"/>
  <c r="AF124" i="24"/>
  <c r="AE124" i="24"/>
  <c r="AD124" i="24"/>
  <c r="AC124" i="24"/>
  <c r="AB124" i="24"/>
  <c r="AA124" i="24"/>
  <c r="Z124" i="24"/>
  <c r="Y124" i="24"/>
  <c r="X124" i="24"/>
  <c r="W124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AB123" i="24"/>
  <c r="AA123" i="24"/>
  <c r="Z123" i="24"/>
  <c r="Y123" i="24"/>
  <c r="X123" i="24"/>
  <c r="W123" i="24"/>
  <c r="AO122" i="24" l="1"/>
  <c r="AN122" i="24"/>
  <c r="AM122" i="24"/>
  <c r="AL122" i="24"/>
  <c r="AK122" i="24"/>
  <c r="AJ122" i="24"/>
  <c r="AI122" i="24"/>
  <c r="AH122" i="24"/>
  <c r="AG122" i="24"/>
  <c r="AF122" i="24"/>
  <c r="AE122" i="24"/>
  <c r="AD122" i="24"/>
  <c r="AC122" i="24"/>
  <c r="AB122" i="24"/>
  <c r="AA122" i="24"/>
  <c r="Z122" i="24"/>
  <c r="Y122" i="24"/>
  <c r="X122" i="24"/>
  <c r="W122" i="24"/>
  <c r="AO121" i="24"/>
  <c r="AN121" i="24"/>
  <c r="AM121" i="24"/>
  <c r="AL121" i="24"/>
  <c r="AK121" i="24"/>
  <c r="AJ121" i="24"/>
  <c r="AI121" i="24"/>
  <c r="AH121" i="24"/>
  <c r="AG121" i="24"/>
  <c r="AF121" i="24"/>
  <c r="AE121" i="24"/>
  <c r="AD121" i="24"/>
  <c r="AC121" i="24"/>
  <c r="AB121" i="24"/>
  <c r="AA121" i="24"/>
  <c r="Z121" i="24"/>
  <c r="Y121" i="24"/>
  <c r="X121" i="24"/>
  <c r="W121" i="24"/>
  <c r="AO120" i="24"/>
  <c r="AN120" i="24"/>
  <c r="AM120" i="24"/>
  <c r="AL120" i="24"/>
  <c r="AK120" i="24"/>
  <c r="AJ120" i="24"/>
  <c r="AI120" i="24"/>
  <c r="AH120" i="24"/>
  <c r="AG120" i="24"/>
  <c r="AF120" i="24"/>
  <c r="AE120" i="24"/>
  <c r="AD120" i="24"/>
  <c r="AC120" i="24"/>
  <c r="AB120" i="24"/>
  <c r="AA120" i="24"/>
  <c r="Z120" i="24"/>
  <c r="Y120" i="24"/>
  <c r="X120" i="24"/>
  <c r="W120" i="24"/>
  <c r="W119" i="24"/>
  <c r="AO119" i="24" l="1"/>
  <c r="AN119" i="24"/>
  <c r="AM119" i="24"/>
  <c r="AL119" i="24"/>
  <c r="AK119" i="24"/>
  <c r="AJ119" i="24"/>
  <c r="AI119" i="24"/>
  <c r="AH119" i="24"/>
  <c r="AG119" i="24"/>
  <c r="AF119" i="24"/>
  <c r="AE119" i="24"/>
  <c r="AD119" i="24"/>
  <c r="AC119" i="24"/>
  <c r="AB119" i="24"/>
  <c r="AA119" i="24"/>
  <c r="Z119" i="24"/>
  <c r="Y119" i="24"/>
  <c r="X119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AO116" i="24" l="1"/>
  <c r="AN116" i="24"/>
  <c r="AM116" i="24"/>
  <c r="AL116" i="24"/>
  <c r="AK116" i="24"/>
  <c r="AJ116" i="24"/>
  <c r="AI116" i="24"/>
  <c r="AH116" i="24"/>
  <c r="AG116" i="24"/>
  <c r="AF116" i="24"/>
  <c r="AE116" i="24"/>
  <c r="AD116" i="24"/>
  <c r="AC116" i="24"/>
  <c r="AB116" i="24"/>
  <c r="AA116" i="24"/>
  <c r="Z116" i="24"/>
  <c r="Y116" i="24"/>
  <c r="X116" i="24"/>
  <c r="W116" i="24"/>
  <c r="AO115" i="24"/>
  <c r="AN115" i="24"/>
  <c r="AM115" i="24"/>
  <c r="AL115" i="24"/>
  <c r="AK115" i="24"/>
  <c r="AJ115" i="24"/>
  <c r="AI115" i="24"/>
  <c r="AH115" i="24"/>
  <c r="AG115" i="24"/>
  <c r="AF115" i="24"/>
  <c r="AE115" i="24"/>
  <c r="AD115" i="24"/>
  <c r="AC115" i="24"/>
  <c r="AB115" i="24"/>
  <c r="AA115" i="24"/>
  <c r="Z115" i="24"/>
  <c r="Y115" i="24"/>
  <c r="X115" i="24"/>
  <c r="W115" i="24"/>
  <c r="AO114" i="24"/>
  <c r="AN114" i="24"/>
  <c r="AM114" i="24"/>
  <c r="AL114" i="24"/>
  <c r="AK114" i="24"/>
  <c r="AJ114" i="24"/>
  <c r="AI114" i="24"/>
  <c r="AH114" i="24"/>
  <c r="AG114" i="24"/>
  <c r="AF114" i="24"/>
  <c r="AE114" i="24"/>
  <c r="AD114" i="24"/>
  <c r="AC114" i="24"/>
  <c r="AB114" i="24"/>
  <c r="AA114" i="24"/>
  <c r="Z114" i="24"/>
  <c r="Y114" i="24"/>
  <c r="X114" i="24"/>
  <c r="W114" i="24"/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G117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<sst xmlns="http://schemas.openxmlformats.org/spreadsheetml/2006/main" count="210" uniqueCount="71">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</sst>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3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16" fillId="0" borderId="8" xfId="0" applyFont="1" applyBorder="1"/>
    <xf numFmtId="0" fontId="17" fillId="0" borderId="8" xfId="0" applyFont="1" applyBorder="1"/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Noviembre 2022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5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78-4AC1-BFE3-BC7A9AFF8287}"/>
                </c:ext>
              </c:extLst>
            </c:dLbl>
            <c:dLbl>
              <c:idx val="70"/>
              <c:layout>
                <c:manualLayout>
                  <c:x val="2.0499569197748552E-2"/>
                  <c:y val="4.8398575608324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78-4AC1-BFE3-BC7A9AFF8287}"/>
                </c:ext>
              </c:extLst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78-4AC1-BFE3-BC7A9AFF8287}"/>
                </c:ext>
              </c:extLst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78-4AC1-BFE3-BC7A9AFF8287}"/>
                </c:ext>
              </c:extLst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78-4AC1-BFE3-BC7A9AFF8287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78-4AC1-BFE3-BC7A9AFF8287}"/>
                </c:ext>
              </c:extLst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78-4AC1-BFE3-BC7A9AFF8287}"/>
                </c:ext>
              </c:extLst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'C.1'!$A$57:$A$440</c:f>
              <c:numCache>
                <c:formatCode>mmm\-yy</c:formatCode>
                <c:ptCount val="71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71"/>
                <c:pt idx="0">
                  <c:v>5.1712695238687445</c:v>
                </c:pt>
                <c:pt idx="1">
                  <c:v>4.4396388979426291</c:v>
                </c:pt>
                <c:pt idx="2">
                  <c:v>4.5271758312952102</c:v>
                </c:pt>
                <c:pt idx="3">
                  <c:v>2.1482485854735529</c:v>
                </c:pt>
                <c:pt idx="4">
                  <c:v>2.3413136172545421</c:v>
                </c:pt>
                <c:pt idx="5">
                  <c:v>2.9840315847814622</c:v>
                </c:pt>
                <c:pt idx="6">
                  <c:v>4.0855361831897454</c:v>
                </c:pt>
                <c:pt idx="7">
                  <c:v>3.1892265099775301</c:v>
                </c:pt>
                <c:pt idx="8">
                  <c:v>2.0717189674868592</c:v>
                </c:pt>
                <c:pt idx="9">
                  <c:v>2.9457379374102857</c:v>
                </c:pt>
                <c:pt idx="10">
                  <c:v>1.668317293321735</c:v>
                </c:pt>
                <c:pt idx="11">
                  <c:v>1.5960310163064122</c:v>
                </c:pt>
                <c:pt idx="12">
                  <c:v>2.0190752046383125</c:v>
                </c:pt>
                <c:pt idx="13">
                  <c:v>3.0436017029675355</c:v>
                </c:pt>
                <c:pt idx="14">
                  <c:v>3.1333711295208104</c:v>
                </c:pt>
                <c:pt idx="15">
                  <c:v>4.2599147098432155</c:v>
                </c:pt>
                <c:pt idx="16">
                  <c:v>4.3890710129272037</c:v>
                </c:pt>
                <c:pt idx="17">
                  <c:v>4.2270297072569889</c:v>
                </c:pt>
                <c:pt idx="18">
                  <c:v>3.8730549851451457</c:v>
                </c:pt>
                <c:pt idx="19">
                  <c:v>3.6096377977738285</c:v>
                </c:pt>
                <c:pt idx="20">
                  <c:v>2.9912692487137633</c:v>
                </c:pt>
                <c:pt idx="21">
                  <c:v>3.7801027457993257</c:v>
                </c:pt>
                <c:pt idx="22">
                  <c:v>3.5321487174072814</c:v>
                </c:pt>
                <c:pt idx="23">
                  <c:v>2.1522152526982268</c:v>
                </c:pt>
                <c:pt idx="24">
                  <c:v>3.6772798996998972</c:v>
                </c:pt>
                <c:pt idx="25">
                  <c:v>4.2316549663057543</c:v>
                </c:pt>
                <c:pt idx="26">
                  <c:v>3.51020217048071</c:v>
                </c:pt>
                <c:pt idx="27">
                  <c:v>3.6491212002373317</c:v>
                </c:pt>
                <c:pt idx="28">
                  <c:v>4.1761356634414</c:v>
                </c:pt>
                <c:pt idx="29">
                  <c:v>3.5252813546103141</c:v>
                </c:pt>
                <c:pt idx="30">
                  <c:v>3.9811515244795999</c:v>
                </c:pt>
                <c:pt idx="31">
                  <c:v>3.296833623953745</c:v>
                </c:pt>
                <c:pt idx="32">
                  <c:v>4.6449914169247108</c:v>
                </c:pt>
                <c:pt idx="33">
                  <c:v>4.2485369542998797</c:v>
                </c:pt>
                <c:pt idx="34">
                  <c:v>4.8794629051680118</c:v>
                </c:pt>
                <c:pt idx="35">
                  <c:v>4.1994478312789454</c:v>
                </c:pt>
                <c:pt idx="36">
                  <c:v>4.0422199280666149</c:v>
                </c:pt>
                <c:pt idx="37">
                  <c:v>2.2427952489997551</c:v>
                </c:pt>
                <c:pt idx="38">
                  <c:v>-3.7016792637044205</c:v>
                </c:pt>
                <c:pt idx="39">
                  <c:v>-9.0536713208308868</c:v>
                </c:pt>
                <c:pt idx="40">
                  <c:v>-9.8514037354881907</c:v>
                </c:pt>
                <c:pt idx="41">
                  <c:v>-7.3898145780980968</c:v>
                </c:pt>
                <c:pt idx="42">
                  <c:v>-3.602042517693107</c:v>
                </c:pt>
                <c:pt idx="43">
                  <c:v>-1.0996713396997251</c:v>
                </c:pt>
                <c:pt idx="44">
                  <c:v>0.78183359342477843</c:v>
                </c:pt>
                <c:pt idx="45">
                  <c:v>1.8004282665669962</c:v>
                </c:pt>
                <c:pt idx="46">
                  <c:v>0.87361308663693649</c:v>
                </c:pt>
                <c:pt idx="47">
                  <c:v>3.5182349570046085</c:v>
                </c:pt>
                <c:pt idx="48">
                  <c:v>1.4675394548686</c:v>
                </c:pt>
                <c:pt idx="49">
                  <c:v>2.4658875007707195</c:v>
                </c:pt>
                <c:pt idx="50">
                  <c:v>9.8076782572738637</c:v>
                </c:pt>
                <c:pt idx="51">
                  <c:v>15.37141211391058</c:v>
                </c:pt>
                <c:pt idx="52">
                  <c:v>16.609384419235582</c:v>
                </c:pt>
                <c:pt idx="53">
                  <c:v>14.328076370862391</c:v>
                </c:pt>
                <c:pt idx="54">
                  <c:v>10.7360468560139</c:v>
                </c:pt>
                <c:pt idx="55">
                  <c:v>7.9104337710094654</c:v>
                </c:pt>
                <c:pt idx="56">
                  <c:v>5.7806340740773408</c:v>
                </c:pt>
                <c:pt idx="57">
                  <c:v>4.3116120743102329</c:v>
                </c:pt>
                <c:pt idx="58">
                  <c:v>5.6833619009897234</c:v>
                </c:pt>
                <c:pt idx="59">
                  <c:v>4.2624496933330676</c:v>
                </c:pt>
                <c:pt idx="60">
                  <c:v>4.7639632633972724</c:v>
                </c:pt>
                <c:pt idx="61">
                  <c:v>4.3469077159999756</c:v>
                </c:pt>
                <c:pt idx="62">
                  <c:v>4.3826770368660988</c:v>
                </c:pt>
                <c:pt idx="63">
                  <c:v>4.2715675391005448</c:v>
                </c:pt>
                <c:pt idx="64">
                  <c:v>4.2917789757772624</c:v>
                </c:pt>
                <c:pt idx="65">
                  <c:v>3.6655046752903218</c:v>
                </c:pt>
                <c:pt idx="66">
                  <c:v>3.0035890522060527</c:v>
                </c:pt>
                <c:pt idx="67">
                  <c:v>4.4353703889973985</c:v>
                </c:pt>
                <c:pt idx="68">
                  <c:v>3.8543522142941526</c:v>
                </c:pt>
                <c:pt idx="69">
                  <c:v>3.7164835932972977</c:v>
                </c:pt>
                <c:pt idx="70">
                  <c:v>3.7541686176204507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78-4AC1-BFE3-BC7A9AFF8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3914112"/>
        <c:axId val="103932288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8"/>
              <c:layout>
                <c:manualLayout>
                  <c:x val="-2.049956919774866E-2"/>
                  <c:y val="2.22354329662179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78-4AC1-BFE3-BC7A9AFF8287}"/>
                </c:ext>
              </c:extLst>
            </c:dLbl>
            <c:dLbl>
              <c:idx val="7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978-4AC1-BFE3-BC7A9AFF8287}"/>
                </c:ext>
              </c:extLst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78-4AC1-BFE3-BC7A9AFF8287}"/>
                </c:ext>
              </c:extLst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78-4AC1-BFE3-BC7A9AFF8287}"/>
                </c:ext>
              </c:extLst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78-4AC1-BFE3-BC7A9AFF8287}"/>
                </c:ext>
              </c:extLst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78-4AC1-BFE3-BC7A9AFF8287}"/>
                </c:ext>
              </c:extLst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78-4AC1-BFE3-BC7A9AFF828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71"/>
                <c:pt idx="0">
                  <c:v>4.3669325308763405</c:v>
                </c:pt>
                <c:pt idx="1">
                  <c:v>4.3178939632405786</c:v>
                </c:pt>
                <c:pt idx="2">
                  <c:v>3.8993727078737237</c:v>
                </c:pt>
                <c:pt idx="3">
                  <c:v>3.4468283074064345</c:v>
                </c:pt>
                <c:pt idx="4">
                  <c:v>3.2430432874306092</c:v>
                </c:pt>
                <c:pt idx="5">
                  <c:v>3.2071089397524446</c:v>
                </c:pt>
                <c:pt idx="6">
                  <c:v>3.1618527107906544</c:v>
                </c:pt>
                <c:pt idx="7">
                  <c:v>2.9175224282501375</c:v>
                </c:pt>
                <c:pt idx="8">
                  <c:v>2.5123106541447697</c:v>
                </c:pt>
                <c:pt idx="9">
                  <c:v>2.0286374735394901</c:v>
                </c:pt>
                <c:pt idx="10">
                  <c:v>1.6497662732244862</c:v>
                </c:pt>
                <c:pt idx="11">
                  <c:v>1.6610664396332027</c:v>
                </c:pt>
                <c:pt idx="12">
                  <c:v>2.1253740787370816</c:v>
                </c:pt>
                <c:pt idx="13">
                  <c:v>2.9673750361186109</c:v>
                </c:pt>
                <c:pt idx="14">
                  <c:v>3.9213506186620606</c:v>
                </c:pt>
                <c:pt idx="15">
                  <c:v>4.5519006549002512</c:v>
                </c:pt>
                <c:pt idx="16">
                  <c:v>4.6747698134659288</c:v>
                </c:pt>
                <c:pt idx="17">
                  <c:v>4.4077559603737484</c:v>
                </c:pt>
                <c:pt idx="18">
                  <c:v>4.0406511673735537</c:v>
                </c:pt>
                <c:pt idx="19">
                  <c:v>3.7515162743840307</c:v>
                </c:pt>
                <c:pt idx="20">
                  <c:v>3.498529789460008</c:v>
                </c:pt>
                <c:pt idx="21">
                  <c:v>3.3282655855602457</c:v>
                </c:pt>
                <c:pt idx="22">
                  <c:v>3.3174821016877019</c:v>
                </c:pt>
                <c:pt idx="23">
                  <c:v>3.3951576628848272</c:v>
                </c:pt>
                <c:pt idx="24">
                  <c:v>3.561196540059413</c:v>
                </c:pt>
                <c:pt idx="25">
                  <c:v>3.7241429987377757</c:v>
                </c:pt>
                <c:pt idx="26">
                  <c:v>3.846960960249632</c:v>
                </c:pt>
                <c:pt idx="27">
                  <c:v>3.9399360089017961</c:v>
                </c:pt>
                <c:pt idx="28">
                  <c:v>3.9127140572344103</c:v>
                </c:pt>
                <c:pt idx="29">
                  <c:v>3.8296253688736357</c:v>
                </c:pt>
                <c:pt idx="30">
                  <c:v>3.6765257582384407</c:v>
                </c:pt>
                <c:pt idx="31">
                  <c:v>3.6332624796921777</c:v>
                </c:pt>
                <c:pt idx="32">
                  <c:v>3.9160268345341365</c:v>
                </c:pt>
                <c:pt idx="33">
                  <c:v>4.3423315807030463</c:v>
                </c:pt>
                <c:pt idx="34">
                  <c:v>4.4793993082798522</c:v>
                </c:pt>
                <c:pt idx="35">
                  <c:v>3.8176681238832373</c:v>
                </c:pt>
                <c:pt idx="36">
                  <c:v>2.010367820794329</c:v>
                </c:pt>
                <c:pt idx="37">
                  <c:v>-0.77900054821087394</c:v>
                </c:pt>
                <c:pt idx="38">
                  <c:v>-3.9534156320255107</c:v>
                </c:pt>
                <c:pt idx="39">
                  <c:v>-6.4386467547529236</c:v>
                </c:pt>
                <c:pt idx="40">
                  <c:v>-7.3144844294343585</c:v>
                </c:pt>
                <c:pt idx="41">
                  <c:v>-6.3436315927107927</c:v>
                </c:pt>
                <c:pt idx="42">
                  <c:v>-4.0546637049733505</c:v>
                </c:pt>
                <c:pt idx="43">
                  <c:v>-1.5191670012643925</c:v>
                </c:pt>
                <c:pt idx="44">
                  <c:v>0.31151168194543288</c:v>
                </c:pt>
                <c:pt idx="45">
                  <c:v>1.2072310949577769</c:v>
                </c:pt>
                <c:pt idx="46">
                  <c:v>1.5782661352479153</c:v>
                </c:pt>
                <c:pt idx="47">
                  <c:v>2.2136641819254095</c:v>
                </c:pt>
                <c:pt idx="48">
                  <c:v>3.7125761459582094</c:v>
                </c:pt>
                <c:pt idx="49">
                  <c:v>6.3023166096364776</c:v>
                </c:pt>
                <c:pt idx="50">
                  <c:v>9.6164446137466228</c:v>
                </c:pt>
                <c:pt idx="51">
                  <c:v>12.561296716852183</c:v>
                </c:pt>
                <c:pt idx="52">
                  <c:v>13.927460191874275</c:v>
                </c:pt>
                <c:pt idx="53">
                  <c:v>13.111886035288208</c:v>
                </c:pt>
                <c:pt idx="54">
                  <c:v>10.786630579462653</c:v>
                </c:pt>
                <c:pt idx="55">
                  <c:v>8.180558873048156</c:v>
                </c:pt>
                <c:pt idx="56">
                  <c:v>6.2146146016326185</c:v>
                </c:pt>
                <c:pt idx="57">
                  <c:v>5.1957688007644691</c:v>
                </c:pt>
                <c:pt idx="58">
                  <c:v>4.8695311508776911</c:v>
                </c:pt>
                <c:pt idx="59">
                  <c:v>4.8237912903823883</c:v>
                </c:pt>
                <c:pt idx="60">
                  <c:v>4.7658965680471823</c:v>
                </c:pt>
                <c:pt idx="61">
                  <c:v>4.6105020014250755</c:v>
                </c:pt>
                <c:pt idx="62">
                  <c:v>4.3876800999223633</c:v>
                </c:pt>
                <c:pt idx="63">
                  <c:v>4.1294352200358446</c:v>
                </c:pt>
                <c:pt idx="64">
                  <c:v>3.9338740349408141</c:v>
                </c:pt>
                <c:pt idx="65">
                  <c:v>3.8487460985500377</c:v>
                </c:pt>
                <c:pt idx="66">
                  <c:v>3.7773296110061239</c:v>
                </c:pt>
                <c:pt idx="67">
                  <c:v>3.7380343292754645</c:v>
                </c:pt>
                <c:pt idx="68">
                  <c:v>3.731053764010241</c:v>
                </c:pt>
                <c:pt idx="69">
                  <c:v>3.7529914823715842</c:v>
                </c:pt>
                <c:pt idx="70">
                  <c:v>3.8403588009519893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D978-4AC1-BFE3-BC7A9AFF8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14112"/>
        <c:axId val="103932288"/>
      </c:lineChart>
      <c:catAx>
        <c:axId val="1039141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03932288"/>
        <c:crosses val="autoZero"/>
        <c:auto val="0"/>
        <c:lblAlgn val="ctr"/>
        <c:lblOffset val="100"/>
        <c:tickMarkSkip val="12"/>
        <c:noMultiLvlLbl val="0"/>
      </c:catAx>
      <c:valAx>
        <c:axId val="10393228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0391411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0" t="s">
        <v>21</v>
      </c>
      <c r="C13" s="71"/>
      <c r="D13" s="9"/>
    </row>
    <row r="14" spans="1:5" s="10" customFormat="1" ht="20.100000000000001" customHeight="1" x14ac:dyDescent="0.2">
      <c r="B14" s="72" t="s">
        <v>22</v>
      </c>
      <c r="C14" s="73"/>
      <c r="D14" s="11"/>
    </row>
    <row r="15" spans="1:5" s="12" customFormat="1" ht="20.100000000000001" customHeight="1" x14ac:dyDescent="0.2">
      <c r="B15" s="74" t="s">
        <v>23</v>
      </c>
      <c r="C15" s="75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8" t="s">
        <v>33</v>
      </c>
      <c r="C19" s="49" t="s">
        <v>25</v>
      </c>
      <c r="D19" s="2"/>
    </row>
    <row r="20" spans="1:4" s="3" customFormat="1" ht="15.75" customHeight="1" x14ac:dyDescent="0.2">
      <c r="A20" s="19"/>
      <c r="B20" s="50" t="s">
        <v>34</v>
      </c>
      <c r="C20" s="49" t="s">
        <v>26</v>
      </c>
      <c r="D20" s="2"/>
    </row>
    <row r="21" spans="1:4" s="3" customFormat="1" ht="15.75" customHeight="1" x14ac:dyDescent="0.2">
      <c r="A21" s="19"/>
      <c r="B21" s="50" t="s">
        <v>35</v>
      </c>
      <c r="C21" s="49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2"/>
  <sheetViews>
    <sheetView showGridLines="0" zoomScaleNormal="100" zoomScaleSheetLayoutView="120" workbookViewId="0">
      <pane xSplit="1" ySplit="8" topLeftCell="B113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2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6" t="s">
        <v>2</v>
      </c>
      <c r="B7" s="79" t="s">
        <v>31</v>
      </c>
      <c r="C7" s="80"/>
      <c r="D7" s="78" t="s">
        <v>20</v>
      </c>
      <c r="E7" s="78"/>
    </row>
    <row r="8" spans="1:7" s="39" customFormat="1" ht="28.5" x14ac:dyDescent="0.2">
      <c r="A8" s="77"/>
      <c r="B8" s="66" t="s">
        <v>11</v>
      </c>
      <c r="C8" s="67" t="s">
        <v>61</v>
      </c>
      <c r="D8" s="65" t="s">
        <v>11</v>
      </c>
      <c r="E8" s="65" t="s">
        <v>61</v>
      </c>
      <c r="F8" s="38"/>
      <c r="G8" s="38"/>
    </row>
    <row r="9" spans="1:7" ht="13.5" customHeight="1" x14ac:dyDescent="0.25">
      <c r="A9" s="40">
        <v>41275</v>
      </c>
      <c r="B9" s="27">
        <v>99.072395831326205</v>
      </c>
      <c r="C9" s="27"/>
      <c r="D9" s="27">
        <v>98.776057981033702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98.812451937799679</v>
      </c>
      <c r="C10" s="27"/>
      <c r="D10" s="27">
        <v>99.098771137725294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101.71852005347081</v>
      </c>
      <c r="C11" s="27"/>
      <c r="D11" s="27">
        <v>99.374829328258102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101.19763058468064</v>
      </c>
      <c r="C12" s="27"/>
      <c r="D12" s="27">
        <v>99.563291505345703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99.504332618108748</v>
      </c>
      <c r="C13" s="27"/>
      <c r="D13" s="27">
        <v>99.6119637598091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96.718087869407427</v>
      </c>
      <c r="C14" s="27"/>
      <c r="D14" s="27">
        <v>99.614567450931105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98.644387933936642</v>
      </c>
      <c r="C15" s="27"/>
      <c r="D15" s="27">
        <v>99.717929608063798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98.670330139128566</v>
      </c>
      <c r="C16" s="27"/>
      <c r="D16" s="27">
        <v>99.936614677638701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97.717294130209993</v>
      </c>
      <c r="C17" s="27"/>
      <c r="D17" s="27">
        <v>100.249094741672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99.483190240629867</v>
      </c>
      <c r="C18" s="27"/>
      <c r="D18" s="27">
        <v>100.63039373721099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102.16338406907357</v>
      </c>
      <c r="C19" s="27"/>
      <c r="D19" s="27">
        <v>101.055966656888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106.29799459222778</v>
      </c>
      <c r="C20" s="28"/>
      <c r="D20" s="28">
        <v>101.55137038022001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102.74922026005294</v>
      </c>
      <c r="C21" s="29">
        <f t="shared" ref="C21:C84" si="0">IFERROR(IF(B21/B9*100-100=-100,"",B21/B9*100-100),"")</f>
        <v>3.7112501397328117</v>
      </c>
      <c r="D21" s="30">
        <v>102.152101106307</v>
      </c>
      <c r="E21" s="30">
        <f t="shared" ref="E21" si="1">IFERROR(IF(D21/D9*100-100=-100,"",D21/D9*100-100),"")</f>
        <v>3.4178759451217928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102.56897319114965</v>
      </c>
      <c r="C22" s="31">
        <f t="shared" si="0"/>
        <v>3.8016678866694065</v>
      </c>
      <c r="D22" s="32">
        <v>102.834808321791</v>
      </c>
      <c r="E22" s="32">
        <f t="shared" ref="E22" si="2">IFERROR(IF(D22/D10*100-100=-100,"",D22/D10*100-100),"")</f>
        <v>3.7700136350565288</v>
      </c>
      <c r="G22" s="36" t="s">
        <v>3</v>
      </c>
    </row>
    <row r="23" spans="1:7" ht="13.5" customHeight="1" x14ac:dyDescent="0.25">
      <c r="A23" s="43">
        <v>41699</v>
      </c>
      <c r="B23" s="31">
        <v>106.75569954631518</v>
      </c>
      <c r="C23" s="31">
        <f t="shared" si="0"/>
        <v>4.9520770555809008</v>
      </c>
      <c r="D23" s="32">
        <v>103.528692604092</v>
      </c>
      <c r="E23" s="32">
        <f t="shared" ref="E23" si="3">IFERROR(IF(D23/D11*100-100=-100,"",D23/D11*100-100),"")</f>
        <v>4.1799953810363064</v>
      </c>
      <c r="G23" s="36" t="s">
        <v>4</v>
      </c>
    </row>
    <row r="24" spans="1:7" ht="13.5" customHeight="1" x14ac:dyDescent="0.25">
      <c r="A24" s="43">
        <v>41730</v>
      </c>
      <c r="B24" s="31">
        <v>104.79523646865887</v>
      </c>
      <c r="C24" s="31">
        <f t="shared" si="0"/>
        <v>3.5550297602746923</v>
      </c>
      <c r="D24" s="32">
        <v>104.115467835891</v>
      </c>
      <c r="E24" s="32">
        <f t="shared" ref="E24" si="4">IFERROR(IF(D24/D12*100-100=-100,"",D24/D12*100-100),"")</f>
        <v>4.5721432685869701</v>
      </c>
      <c r="G24" s="36" t="s">
        <v>5</v>
      </c>
    </row>
    <row r="25" spans="1:7" ht="13.5" customHeight="1" x14ac:dyDescent="0.25">
      <c r="A25" s="43">
        <v>41760</v>
      </c>
      <c r="B25" s="31">
        <v>104.39870936463241</v>
      </c>
      <c r="C25" s="31">
        <f t="shared" si="0"/>
        <v>4.9187574226621393</v>
      </c>
      <c r="D25" s="32">
        <v>104.467727120311</v>
      </c>
      <c r="E25" s="32">
        <f t="shared" ref="E25" si="5">IFERROR(IF(D25/D13*100-100=-100,"",D25/D13*100-100),"")</f>
        <v>4.874678881153713</v>
      </c>
      <c r="G25" s="36" t="s">
        <v>4</v>
      </c>
    </row>
    <row r="26" spans="1:7" ht="13.5" customHeight="1" x14ac:dyDescent="0.25">
      <c r="A26" s="43">
        <v>41791</v>
      </c>
      <c r="B26" s="31">
        <v>101.05147407408087</v>
      </c>
      <c r="C26" s="31">
        <f t="shared" si="0"/>
        <v>4.4804299796792293</v>
      </c>
      <c r="D26" s="32">
        <v>104.53254522250499</v>
      </c>
      <c r="E26" s="32">
        <f t="shared" ref="E26" si="6">IFERROR(IF(D26/D14*100-100=-100,"",D26/D14*100-100),"")</f>
        <v>4.9370066019675392</v>
      </c>
      <c r="G26" s="36" t="s">
        <v>6</v>
      </c>
    </row>
    <row r="27" spans="1:7" ht="13.5" customHeight="1" x14ac:dyDescent="0.25">
      <c r="A27" s="43">
        <v>41821</v>
      </c>
      <c r="B27" s="31">
        <v>103.77584505176483</v>
      </c>
      <c r="C27" s="31">
        <f t="shared" si="0"/>
        <v>5.2019757284771089</v>
      </c>
      <c r="D27" s="32">
        <v>104.433084340664</v>
      </c>
      <c r="E27" s="32">
        <f t="shared" ref="E27" si="7">IFERROR(IF(D27/D15*100-100=-100,"",D27/D15*100-100),"")</f>
        <v>4.7284924096728389</v>
      </c>
      <c r="G27" s="36" t="s">
        <v>6</v>
      </c>
    </row>
    <row r="28" spans="1:7" ht="13.5" customHeight="1" x14ac:dyDescent="0.25">
      <c r="A28" s="43">
        <v>41852</v>
      </c>
      <c r="B28" s="31">
        <v>102.199780618522</v>
      </c>
      <c r="C28" s="31">
        <f t="shared" si="0"/>
        <v>3.5770129424081034</v>
      </c>
      <c r="D28" s="32">
        <v>104.43889958308201</v>
      </c>
      <c r="E28" s="32">
        <f t="shared" ref="E28" si="8">IFERROR(IF(D28/D16*100-100=-100,"",D28/D16*100-100),"")</f>
        <v>4.5051405032741343</v>
      </c>
      <c r="G28" s="36" t="s">
        <v>5</v>
      </c>
    </row>
    <row r="29" spans="1:7" ht="13.5" customHeight="1" x14ac:dyDescent="0.25">
      <c r="A29" s="43">
        <v>41883</v>
      </c>
      <c r="B29" s="31">
        <v>101.77774445791538</v>
      </c>
      <c r="C29" s="31">
        <f t="shared" si="0"/>
        <v>4.1553036889199575</v>
      </c>
      <c r="D29" s="32">
        <v>104.73174740478601</v>
      </c>
      <c r="E29" s="32">
        <f t="shared" ref="E29" si="9">IFERROR(IF(D29/D17*100-100=-100,"",D29/D17*100-100),"")</f>
        <v>4.4715143559801476</v>
      </c>
      <c r="G29" s="36" t="s">
        <v>7</v>
      </c>
    </row>
    <row r="30" spans="1:7" ht="13.5" customHeight="1" x14ac:dyDescent="0.25">
      <c r="A30" s="43">
        <v>41913</v>
      </c>
      <c r="B30" s="31">
        <v>103.89648782600311</v>
      </c>
      <c r="C30" s="31">
        <f t="shared" si="0"/>
        <v>4.4362244261551638</v>
      </c>
      <c r="D30" s="32">
        <v>105.249225435656</v>
      </c>
      <c r="E30" s="32">
        <f t="shared" ref="E30" si="10">IFERROR(IF(D30/D18*100-100=-100,"",D30/D18*100-100),"")</f>
        <v>4.5898972734885035</v>
      </c>
      <c r="G30" s="36" t="s">
        <v>8</v>
      </c>
    </row>
    <row r="31" spans="1:7" ht="13.5" customHeight="1" x14ac:dyDescent="0.25">
      <c r="A31" s="43">
        <v>41944</v>
      </c>
      <c r="B31" s="31">
        <v>107.09234146358143</v>
      </c>
      <c r="C31" s="31">
        <f t="shared" si="0"/>
        <v>4.8245831316387751</v>
      </c>
      <c r="D31" s="32">
        <v>105.848730172513</v>
      </c>
      <c r="E31" s="32">
        <f t="shared" ref="E31" si="11">IFERROR(IF(D31/D19*100-100=-100,"",D31/D19*100-100),"")</f>
        <v>4.7426823711436157</v>
      </c>
      <c r="G31" s="36" t="s">
        <v>9</v>
      </c>
    </row>
    <row r="32" spans="1:7" ht="13.5" customHeight="1" x14ac:dyDescent="0.25">
      <c r="A32" s="44">
        <v>41974</v>
      </c>
      <c r="B32" s="33">
        <v>112.26622183037156</v>
      </c>
      <c r="C32" s="33">
        <f t="shared" si="0"/>
        <v>5.614618846798237</v>
      </c>
      <c r="D32" s="34">
        <v>106.444284114065</v>
      </c>
      <c r="E32" s="34">
        <f t="shared" ref="E32" si="12">IFERROR(IF(D32/D20*100-100=-100,"",D32/D20*100-100),"")</f>
        <v>4.8181661316094164</v>
      </c>
      <c r="G32" s="36" t="s">
        <v>10</v>
      </c>
    </row>
    <row r="33" spans="1:7" ht="13.5" customHeight="1" x14ac:dyDescent="0.25">
      <c r="A33" s="45">
        <v>42005</v>
      </c>
      <c r="B33" s="35">
        <v>107.7565544067234</v>
      </c>
      <c r="C33" s="35">
        <f t="shared" si="0"/>
        <v>4.8733548867788414</v>
      </c>
      <c r="D33" s="27">
        <v>106.96272950581201</v>
      </c>
      <c r="E33" s="27">
        <f t="shared" ref="E33" si="13">IFERROR(IF(D33/D21*100-100=-100,"",D33/D21*100-100),"")</f>
        <v>4.7092799339474283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107.15483955070221</v>
      </c>
      <c r="C34" s="27">
        <f t="shared" si="0"/>
        <v>4.4710073786214508</v>
      </c>
      <c r="D34" s="27">
        <v>107.34151869598401</v>
      </c>
      <c r="E34" s="27">
        <f t="shared" ref="E34" si="14">IFERROR(IF(D34/D22*100-100=-100,"",D34/D22*100-100),"")</f>
        <v>4.3824755914267683</v>
      </c>
      <c r="G34" s="36" t="s">
        <v>3</v>
      </c>
    </row>
    <row r="35" spans="1:7" ht="13.5" customHeight="1" x14ac:dyDescent="0.25">
      <c r="A35" s="40">
        <v>42064</v>
      </c>
      <c r="B35" s="27">
        <v>111.73753281020642</v>
      </c>
      <c r="C35" s="27">
        <f t="shared" si="0"/>
        <v>4.6665735741161996</v>
      </c>
      <c r="D35" s="27">
        <v>107.584892386532</v>
      </c>
      <c r="E35" s="27">
        <f t="shared" ref="E35" si="15">IFERROR(IF(D35/D23*100-100=-100,"",D35/D23*100-100),"")</f>
        <v>3.9179474601804145</v>
      </c>
      <c r="G35" s="36" t="s">
        <v>4</v>
      </c>
    </row>
    <row r="36" spans="1:7" ht="13.5" customHeight="1" x14ac:dyDescent="0.25">
      <c r="A36" s="40">
        <v>42095</v>
      </c>
      <c r="B36" s="27">
        <v>107.65672180665049</v>
      </c>
      <c r="C36" s="27">
        <f t="shared" si="0"/>
        <v>2.7305490539614397</v>
      </c>
      <c r="D36" s="27">
        <v>107.819804837508</v>
      </c>
      <c r="E36" s="27">
        <f t="shared" ref="E36" si="16">IFERROR(IF(D36/D24*100-100=-100,"",D36/D24*100-100),"")</f>
        <v>3.5579122666536449</v>
      </c>
      <c r="G36" s="36" t="s">
        <v>5</v>
      </c>
    </row>
    <row r="37" spans="1:7" ht="13.5" customHeight="1" x14ac:dyDescent="0.25">
      <c r="A37" s="40">
        <v>42125</v>
      </c>
      <c r="B37" s="27">
        <v>106.67075963999083</v>
      </c>
      <c r="C37" s="27">
        <f t="shared" si="0"/>
        <v>2.1763202717601189</v>
      </c>
      <c r="D37" s="27">
        <v>108.167684687792</v>
      </c>
      <c r="E37" s="27">
        <f t="shared" ref="E37" si="17">IFERROR(IF(D37/D25*100-100=-100,"",D37/D25*100-100),"")</f>
        <v>3.5417230464102261</v>
      </c>
      <c r="G37" s="36" t="s">
        <v>4</v>
      </c>
    </row>
    <row r="38" spans="1:7" ht="13.5" customHeight="1" x14ac:dyDescent="0.25">
      <c r="A38" s="40">
        <v>42156</v>
      </c>
      <c r="B38" s="27">
        <v>105.62726365554855</v>
      </c>
      <c r="C38" s="27">
        <f t="shared" si="0"/>
        <v>4.5281769745517693</v>
      </c>
      <c r="D38" s="27">
        <v>108.70577090887301</v>
      </c>
      <c r="E38" s="27">
        <f t="shared" ref="E38" si="18">IFERROR(IF(D38/D26*100-100=-100,"",D38/D26*100-100),"")</f>
        <v>3.9922740592271992</v>
      </c>
      <c r="G38" s="36" t="s">
        <v>6</v>
      </c>
    </row>
    <row r="39" spans="1:7" ht="13.5" customHeight="1" x14ac:dyDescent="0.25">
      <c r="A39" s="40">
        <v>42186</v>
      </c>
      <c r="B39" s="27">
        <v>108.71877901779861</v>
      </c>
      <c r="C39" s="27">
        <f t="shared" si="0"/>
        <v>4.7630871746389403</v>
      </c>
      <c r="D39" s="27">
        <v>109.33740643001499</v>
      </c>
      <c r="E39" s="27">
        <f t="shared" ref="E39" si="19">IFERROR(IF(D39/D27*100-100=-100,"",D39/D27*100-100),"")</f>
        <v>4.696138317003971</v>
      </c>
      <c r="G39" s="36" t="s">
        <v>6</v>
      </c>
    </row>
    <row r="40" spans="1:7" ht="13.5" customHeight="1" x14ac:dyDescent="0.25">
      <c r="A40" s="40">
        <v>42217</v>
      </c>
      <c r="B40" s="27">
        <v>107.52740634822874</v>
      </c>
      <c r="C40" s="27">
        <f t="shared" si="0"/>
        <v>5.212952217180387</v>
      </c>
      <c r="D40" s="27">
        <v>109.896296872365</v>
      </c>
      <c r="E40" s="27">
        <f t="shared" ref="E40" si="20">IFERROR(IF(D40/D28*100-100=-100,"",D40/D28*100-100),"")</f>
        <v>5.2254450315627707</v>
      </c>
      <c r="G40" s="36" t="s">
        <v>5</v>
      </c>
    </row>
    <row r="41" spans="1:7" ht="13.5" customHeight="1" x14ac:dyDescent="0.25">
      <c r="A41" s="40">
        <v>42248</v>
      </c>
      <c r="B41" s="27">
        <v>106.64346083786774</v>
      </c>
      <c r="C41" s="27">
        <f t="shared" si="0"/>
        <v>4.7807272659341749</v>
      </c>
      <c r="D41" s="27">
        <v>110.17896743575101</v>
      </c>
      <c r="E41" s="27">
        <f t="shared" ref="E41" si="21">IFERROR(IF(D41/D29*100-100=-100,"",D41/D29*100-100),"")</f>
        <v>5.2011163433678007</v>
      </c>
      <c r="G41" s="36" t="s">
        <v>7</v>
      </c>
    </row>
    <row r="42" spans="1:7" ht="13.5" customHeight="1" x14ac:dyDescent="0.25">
      <c r="A42" s="40">
        <v>42278</v>
      </c>
      <c r="B42" s="27">
        <v>108.44912113039034</v>
      </c>
      <c r="C42" s="27">
        <f t="shared" si="0"/>
        <v>4.3818933629513879</v>
      </c>
      <c r="D42" s="27">
        <v>110.16777934079499</v>
      </c>
      <c r="E42" s="27">
        <f t="shared" ref="E42" si="22">IFERROR(IF(D42/D30*100-100=-100,"",D42/D30*100-100),"")</f>
        <v>4.6732447528993362</v>
      </c>
      <c r="G42" s="36" t="s">
        <v>8</v>
      </c>
    </row>
    <row r="43" spans="1:7" ht="13.5" customHeight="1" x14ac:dyDescent="0.25">
      <c r="A43" s="40">
        <v>42309</v>
      </c>
      <c r="B43" s="27">
        <v>111.44005322974293</v>
      </c>
      <c r="C43" s="27">
        <f t="shared" si="0"/>
        <v>4.0597784180860401</v>
      </c>
      <c r="D43" s="27">
        <v>109.927163170562</v>
      </c>
      <c r="E43" s="27">
        <f t="shared" ref="E43" si="23">IFERROR(IF(D43/D31*100-100=-100,"",D43/D31*100-100),"")</f>
        <v>3.8530769253461301</v>
      </c>
      <c r="G43" s="36" t="s">
        <v>9</v>
      </c>
    </row>
    <row r="44" spans="1:7" ht="13.5" customHeight="1" x14ac:dyDescent="0.25">
      <c r="A44" s="41">
        <v>42339</v>
      </c>
      <c r="B44" s="28">
        <v>115.23355220884213</v>
      </c>
      <c r="C44" s="28">
        <f t="shared" si="0"/>
        <v>2.643119479832535</v>
      </c>
      <c r="D44" s="28">
        <v>109.599330301598</v>
      </c>
      <c r="E44" s="28">
        <f t="shared" ref="E44" si="24">IFERROR(IF(D44/D32*100-100=-100,"",D44/D32*100-100),"")</f>
        <v>2.9640353296491497</v>
      </c>
      <c r="G44" s="36" t="s">
        <v>10</v>
      </c>
    </row>
    <row r="45" spans="1:7" ht="13.5" customHeight="1" x14ac:dyDescent="0.25">
      <c r="A45" s="42">
        <v>42370</v>
      </c>
      <c r="B45" s="29">
        <v>109.7430743688666</v>
      </c>
      <c r="C45" s="29">
        <f t="shared" si="0"/>
        <v>1.8435258746722241</v>
      </c>
      <c r="D45" s="30">
        <v>109.40204685741401</v>
      </c>
      <c r="E45" s="30">
        <f t="shared" ref="E45" si="25">IFERROR(IF(D45/D33*100-100=-100,"",D45/D33*100-100),"")</f>
        <v>2.2805302023163563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109.43734568247514</v>
      </c>
      <c r="C46" s="31">
        <f t="shared" si="0"/>
        <v>2.1301008347765134</v>
      </c>
      <c r="D46" s="32">
        <v>109.509297927901</v>
      </c>
      <c r="E46" s="32">
        <f t="shared" ref="E46" si="26">IFERROR(IF(D46/D34*100-100=-100,"",D46/D34*100-100),"")</f>
        <v>2.0195160812440633</v>
      </c>
      <c r="G46" s="36" t="s">
        <v>3</v>
      </c>
    </row>
    <row r="47" spans="1:7" ht="13.5" customHeight="1" x14ac:dyDescent="0.25">
      <c r="A47" s="43">
        <v>42430</v>
      </c>
      <c r="B47" s="31">
        <v>112.95964898477065</v>
      </c>
      <c r="C47" s="31">
        <f t="shared" si="0"/>
        <v>1.0937382845566077</v>
      </c>
      <c r="D47" s="32">
        <v>109.944253011575</v>
      </c>
      <c r="E47" s="32">
        <f t="shared" ref="E47" si="27">IFERROR(IF(D47/D35*100-100=-100,"",D47/D35*100-100),"")</f>
        <v>2.1930222475533725</v>
      </c>
      <c r="G47" s="36" t="s">
        <v>4</v>
      </c>
    </row>
    <row r="48" spans="1:7" ht="13.5" customHeight="1" x14ac:dyDescent="0.25">
      <c r="A48" s="43">
        <v>42461</v>
      </c>
      <c r="B48" s="31">
        <v>112.29013706119959</v>
      </c>
      <c r="C48" s="31">
        <f t="shared" si="0"/>
        <v>4.3038791975020558</v>
      </c>
      <c r="D48" s="32">
        <v>110.531821601863</v>
      </c>
      <c r="E48" s="32">
        <f t="shared" ref="E48" si="28">IFERROR(IF(D48/D36*100-100=-100,"",D48/D36*100-100),"")</f>
        <v>2.5153233846436649</v>
      </c>
      <c r="G48" s="36" t="s">
        <v>5</v>
      </c>
    </row>
    <row r="49" spans="1:7" ht="13.5" customHeight="1" x14ac:dyDescent="0.25">
      <c r="A49" s="43">
        <v>42491</v>
      </c>
      <c r="B49" s="31">
        <v>111.12152883766075</v>
      </c>
      <c r="C49" s="31">
        <f t="shared" si="0"/>
        <v>4.1724360196656107</v>
      </c>
      <c r="D49" s="32">
        <v>111.04699005671399</v>
      </c>
      <c r="E49" s="32">
        <f t="shared" ref="E49" si="29">IFERROR(IF(D49/D37*100-100=-100,"",D49/D37*100-100),"")</f>
        <v>2.6618905426631017</v>
      </c>
      <c r="G49" s="36" t="s">
        <v>4</v>
      </c>
    </row>
    <row r="50" spans="1:7" ht="13.5" customHeight="1" x14ac:dyDescent="0.25">
      <c r="A50" s="43">
        <v>42522</v>
      </c>
      <c r="B50" s="31">
        <v>108.39685117219754</v>
      </c>
      <c r="C50" s="31">
        <f t="shared" si="0"/>
        <v>2.6220384972582877</v>
      </c>
      <c r="D50" s="32">
        <v>111.437847362144</v>
      </c>
      <c r="E50" s="32">
        <f t="shared" ref="E50" si="30">IFERROR(IF(D50/D38*100-100=-100,"",D50/D38*100-100),"")</f>
        <v>2.5132763701765697</v>
      </c>
      <c r="G50" s="36" t="s">
        <v>6</v>
      </c>
    </row>
    <row r="51" spans="1:7" ht="13.5" customHeight="1" x14ac:dyDescent="0.25">
      <c r="A51" s="43">
        <v>42552</v>
      </c>
      <c r="B51" s="31">
        <v>109.34951239378604</v>
      </c>
      <c r="C51" s="31">
        <f t="shared" si="0"/>
        <v>0.58015126888444968</v>
      </c>
      <c r="D51" s="32">
        <v>111.752708117875</v>
      </c>
      <c r="E51" s="32">
        <f t="shared" ref="E51" si="31">IFERROR(IF(D51/D39*100-100=-100,"",D51/D39*100-100),"")</f>
        <v>2.2090351021871015</v>
      </c>
      <c r="G51" s="36" t="s">
        <v>6</v>
      </c>
    </row>
    <row r="52" spans="1:7" ht="13.5" customHeight="1" x14ac:dyDescent="0.25">
      <c r="A52" s="43">
        <v>42583</v>
      </c>
      <c r="B52" s="31">
        <v>110.41065872310192</v>
      </c>
      <c r="C52" s="31">
        <f t="shared" si="0"/>
        <v>2.6814116259214416</v>
      </c>
      <c r="D52" s="32">
        <v>112.100184618789</v>
      </c>
      <c r="E52" s="32">
        <f t="shared" ref="E52" si="32">IFERROR(IF(D52/D40*100-100=-100,"",D52/D40*100-100),"")</f>
        <v>2.0054249407362761</v>
      </c>
      <c r="G52" s="36" t="s">
        <v>5</v>
      </c>
    </row>
    <row r="53" spans="1:7" ht="13.5" customHeight="1" x14ac:dyDescent="0.25">
      <c r="A53" s="43">
        <v>42614</v>
      </c>
      <c r="B53" s="31">
        <v>109.79616054840581</v>
      </c>
      <c r="C53" s="31">
        <f t="shared" si="0"/>
        <v>2.9562991352382966</v>
      </c>
      <c r="D53" s="32">
        <v>112.522656281149</v>
      </c>
      <c r="E53" s="32">
        <f t="shared" ref="E53" si="33">IFERROR(IF(D53/D41*100-100=-100,"",D53/D41*100-100),"")</f>
        <v>2.1271653746117067</v>
      </c>
      <c r="G53" s="36" t="s">
        <v>7</v>
      </c>
    </row>
    <row r="54" spans="1:7" ht="13.5" customHeight="1" x14ac:dyDescent="0.25">
      <c r="A54" s="43">
        <v>42644</v>
      </c>
      <c r="B54" s="31">
        <v>110.42715195019862</v>
      </c>
      <c r="C54" s="31">
        <f t="shared" si="0"/>
        <v>1.8239251726439107</v>
      </c>
      <c r="D54" s="32">
        <v>113.030339826776</v>
      </c>
      <c r="E54" s="32">
        <f t="shared" ref="E54" si="34">IFERROR(IF(D54/D42*100-100=-100,"",D54/D42*100-100),"")</f>
        <v>2.5983645155684911</v>
      </c>
      <c r="G54" s="36" t="s">
        <v>8</v>
      </c>
    </row>
    <row r="55" spans="1:7" ht="13.5" customHeight="1" x14ac:dyDescent="0.25">
      <c r="A55" s="43">
        <v>42675</v>
      </c>
      <c r="B55" s="31">
        <v>114.98782246993673</v>
      </c>
      <c r="C55" s="31">
        <f t="shared" si="0"/>
        <v>3.1835674314330902</v>
      </c>
      <c r="D55" s="32">
        <v>113.554591870911</v>
      </c>
      <c r="E55" s="32">
        <f t="shared" ref="E55" si="35">IFERROR(IF(D55/D43*100-100=-100,"",D55/D43*100-100),"")</f>
        <v>3.2998474587402171</v>
      </c>
      <c r="G55" s="36" t="s">
        <v>9</v>
      </c>
    </row>
    <row r="56" spans="1:7" ht="13.5" customHeight="1" x14ac:dyDescent="0.25">
      <c r="A56" s="44">
        <v>42705</v>
      </c>
      <c r="B56" s="33">
        <v>120.63119632746184</v>
      </c>
      <c r="C56" s="33">
        <f t="shared" si="0"/>
        <v>4.6840907141674819</v>
      </c>
      <c r="D56" s="34">
        <v>113.952211134492</v>
      </c>
      <c r="E56" s="34">
        <f t="shared" ref="E56" si="36">IFERROR(IF(D56/D44*100-100=-100,"",D56/D44*100-100),"")</f>
        <v>3.971630867556982</v>
      </c>
      <c r="G56" s="36" t="s">
        <v>10</v>
      </c>
    </row>
    <row r="57" spans="1:7" ht="13.5" customHeight="1" x14ac:dyDescent="0.25">
      <c r="A57" s="45">
        <v>42736</v>
      </c>
      <c r="B57" s="35">
        <v>115.41818452826041</v>
      </c>
      <c r="C57" s="35">
        <f t="shared" si="0"/>
        <v>5.1712695238687445</v>
      </c>
      <c r="D57" s="27">
        <v>114.179560431075</v>
      </c>
      <c r="E57" s="27">
        <f t="shared" ref="E57" si="37">IFERROR(IF(D57/D45*100-100=-100,"",D57/D45*100-100),"")</f>
        <v>4.3669325308763405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114.29596865027025</v>
      </c>
      <c r="C58" s="27">
        <f t="shared" si="0"/>
        <v>4.4396388979426291</v>
      </c>
      <c r="D58" s="27">
        <v>114.23779329231699</v>
      </c>
      <c r="E58" s="27">
        <f t="shared" ref="E58" si="38">IFERROR(IF(D58/D46*100-100=-100,"",D58/D46*100-100),"")</f>
        <v>4.3178939632405786</v>
      </c>
      <c r="G58" s="36" t="s">
        <v>3</v>
      </c>
    </row>
    <row r="59" spans="1:7" ht="13.5" customHeight="1" x14ac:dyDescent="0.25">
      <c r="A59" s="40">
        <v>42795</v>
      </c>
      <c r="B59" s="27">
        <v>118.07353091272509</v>
      </c>
      <c r="C59" s="27">
        <f t="shared" si="0"/>
        <v>4.5271758312952102</v>
      </c>
      <c r="D59" s="27">
        <v>114.231389207384</v>
      </c>
      <c r="E59" s="27">
        <f t="shared" ref="E59" si="39">IFERROR(IF(D59/D47*100-100=-100,"",D59/D47*100-100),"")</f>
        <v>3.8993727078737237</v>
      </c>
      <c r="G59" s="36" t="s">
        <v>4</v>
      </c>
    </row>
    <row r="60" spans="1:7" ht="13.5" customHeight="1" x14ac:dyDescent="0.25">
      <c r="A60" s="40">
        <v>42826</v>
      </c>
      <c r="B60" s="27">
        <v>114.70240834224313</v>
      </c>
      <c r="C60" s="27">
        <f t="shared" si="0"/>
        <v>2.1482485854735529</v>
      </c>
      <c r="D60" s="27">
        <v>114.34166371752799</v>
      </c>
      <c r="E60" s="27">
        <f t="shared" ref="E60" si="40">IFERROR(IF(D60/D48*100-100=-100,"",D60/D48*100-100),"")</f>
        <v>3.4468283074064345</v>
      </c>
      <c r="G60" s="36" t="s">
        <v>5</v>
      </c>
    </row>
    <row r="61" spans="1:7" ht="13.5" customHeight="1" x14ac:dyDescent="0.25">
      <c r="A61" s="40">
        <v>42856</v>
      </c>
      <c r="B61" s="27">
        <v>113.72323232403832</v>
      </c>
      <c r="C61" s="27">
        <f t="shared" si="0"/>
        <v>2.3413136172545421</v>
      </c>
      <c r="D61" s="27">
        <v>114.64829201364201</v>
      </c>
      <c r="E61" s="27">
        <f t="shared" ref="E61" si="41">IFERROR(IF(D61/D49*100-100=-100,"",D61/D49*100-100),"")</f>
        <v>3.2430432874306092</v>
      </c>
      <c r="G61" s="36" t="s">
        <v>4</v>
      </c>
    </row>
    <row r="62" spans="1:7" ht="13.5" customHeight="1" x14ac:dyDescent="0.25">
      <c r="A62" s="40">
        <v>42887</v>
      </c>
      <c r="B62" s="27">
        <v>111.63144744808447</v>
      </c>
      <c r="C62" s="27">
        <f t="shared" si="0"/>
        <v>2.9840315847814622</v>
      </c>
      <c r="D62" s="27">
        <v>115.011780527163</v>
      </c>
      <c r="E62" s="27">
        <f t="shared" ref="E62" si="42">IFERROR(IF(D62/D50*100-100=-100,"",D62/D50*100-100),"")</f>
        <v>3.2071089397524446</v>
      </c>
      <c r="G62" s="36" t="s">
        <v>6</v>
      </c>
    </row>
    <row r="63" spans="1:7" ht="13.5" customHeight="1" x14ac:dyDescent="0.25">
      <c r="A63" s="40">
        <v>42917</v>
      </c>
      <c r="B63" s="27">
        <v>113.81702628877572</v>
      </c>
      <c r="C63" s="27">
        <f t="shared" si="0"/>
        <v>4.0855361831897454</v>
      </c>
      <c r="D63" s="27">
        <v>115.28616414888199</v>
      </c>
      <c r="E63" s="27">
        <f t="shared" ref="E63" si="43">IFERROR(IF(D63/D51*100-100=-100,"",D63/D51*100-100),"")</f>
        <v>3.1618527107906544</v>
      </c>
      <c r="G63" s="36" t="s">
        <v>6</v>
      </c>
    </row>
    <row r="64" spans="1:7" ht="13.5" customHeight="1" x14ac:dyDescent="0.25">
      <c r="A64" s="40">
        <v>42948</v>
      </c>
      <c r="B64" s="27">
        <v>113.93190472093991</v>
      </c>
      <c r="C64" s="27">
        <f t="shared" si="0"/>
        <v>3.1892265099775301</v>
      </c>
      <c r="D64" s="27">
        <v>115.370732647152</v>
      </c>
      <c r="E64" s="27">
        <f t="shared" ref="E64" si="44">IFERROR(IF(D64/D52*100-100=-100,"",D64/D52*100-100),"")</f>
        <v>2.9175224282501375</v>
      </c>
      <c r="G64" s="36" t="s">
        <v>5</v>
      </c>
    </row>
    <row r="65" spans="1:7" ht="13.5" customHeight="1" x14ac:dyDescent="0.25">
      <c r="A65" s="40">
        <v>42979</v>
      </c>
      <c r="B65" s="27">
        <v>112.07082843205944</v>
      </c>
      <c r="C65" s="27">
        <f t="shared" si="0"/>
        <v>2.0717189674868592</v>
      </c>
      <c r="D65" s="27">
        <v>115.349574963227</v>
      </c>
      <c r="E65" s="27">
        <f t="shared" ref="E65" si="45">IFERROR(IF(D65/D53*100-100=-100,"",D65/D53*100-100),"")</f>
        <v>2.5123106541447697</v>
      </c>
      <c r="G65" s="36" t="s">
        <v>7</v>
      </c>
    </row>
    <row r="66" spans="1:7" ht="13.5" customHeight="1" x14ac:dyDescent="0.25">
      <c r="A66" s="40">
        <v>43009</v>
      </c>
      <c r="B66" s="27">
        <v>113.68004645839731</v>
      </c>
      <c r="C66" s="27">
        <f t="shared" si="0"/>
        <v>2.9457379374102857</v>
      </c>
      <c r="D66" s="27">
        <v>115.323315656971</v>
      </c>
      <c r="E66" s="27">
        <f t="shared" ref="E66" si="46">IFERROR(IF(D66/D54*100-100=-100,"",D66/D54*100-100),"")</f>
        <v>2.0286374735394901</v>
      </c>
      <c r="G66" s="36" t="s">
        <v>8</v>
      </c>
    </row>
    <row r="67" spans="1:7" ht="13.5" customHeight="1" x14ac:dyDescent="0.25">
      <c r="A67" s="40">
        <v>43040</v>
      </c>
      <c r="B67" s="27">
        <v>116.90618419741676</v>
      </c>
      <c r="C67" s="27">
        <f t="shared" si="0"/>
        <v>1.668317293321735</v>
      </c>
      <c r="D67" s="27">
        <v>115.427977229295</v>
      </c>
      <c r="E67" s="27">
        <f t="shared" ref="E67" si="47">IFERROR(IF(D67/D55*100-100=-100,"",D67/D55*100-100),"")</f>
        <v>1.6497662732244862</v>
      </c>
      <c r="G67" s="36" t="s">
        <v>9</v>
      </c>
    </row>
    <row r="68" spans="1:7" ht="13.5" customHeight="1" x14ac:dyDescent="0.25">
      <c r="A68" s="41">
        <v>43070</v>
      </c>
      <c r="B68" s="28">
        <v>122.55650763618959</v>
      </c>
      <c r="C68" s="28">
        <f t="shared" si="0"/>
        <v>1.5960310163064122</v>
      </c>
      <c r="D68" s="28">
        <v>115.845033070867</v>
      </c>
      <c r="E68" s="28">
        <f t="shared" ref="E68" si="48">IFERROR(IF(D68/D56*100-100=-100,"",D68/D56*100-100),"")</f>
        <v>1.6610664396332027</v>
      </c>
      <c r="G68" s="36" t="s">
        <v>10</v>
      </c>
    </row>
    <row r="69" spans="1:7" ht="15" customHeight="1" x14ac:dyDescent="0.25">
      <c r="A69" s="42">
        <v>43101</v>
      </c>
      <c r="B69" s="29">
        <v>117.74856447371421</v>
      </c>
      <c r="C69" s="29">
        <f t="shared" si="0"/>
        <v>2.0190752046383125</v>
      </c>
      <c r="D69" s="30">
        <v>116.606303211693</v>
      </c>
      <c r="E69" s="30">
        <f t="shared" ref="E69" si="49">IFERROR(IF(D69/D57*100-100=-100,"",D69/D57*100-100),"")</f>
        <v>2.1253740787370816</v>
      </c>
      <c r="G69" s="36">
        <f>+G57+1</f>
        <v>2018</v>
      </c>
    </row>
    <row r="70" spans="1:7" ht="15" customHeight="1" x14ac:dyDescent="0.25">
      <c r="A70" s="43">
        <v>43132</v>
      </c>
      <c r="B70" s="31">
        <v>117.77468269853311</v>
      </c>
      <c r="C70" s="31">
        <f t="shared" si="0"/>
        <v>3.0436017029675355</v>
      </c>
      <c r="D70" s="32">
        <v>117.627657052286</v>
      </c>
      <c r="E70" s="32">
        <f t="shared" ref="E70" si="50">IFERROR(IF(D70/D58*100-100=-100,"",D70/D58*100-100),"")</f>
        <v>2.9673750361186109</v>
      </c>
      <c r="G70" s="36" t="s">
        <v>3</v>
      </c>
    </row>
    <row r="71" spans="1:7" ht="15" customHeight="1" x14ac:dyDescent="0.25">
      <c r="A71" s="43">
        <v>43160</v>
      </c>
      <c r="B71" s="31">
        <v>121.77321284195024</v>
      </c>
      <c r="C71" s="31">
        <f t="shared" si="0"/>
        <v>3.1333711295208104</v>
      </c>
      <c r="D71" s="32">
        <v>118.710802494774</v>
      </c>
      <c r="E71" s="32">
        <f t="shared" ref="E71" si="51">IFERROR(IF(D71/D59*100-100=-100,"",D71/D59*100-100),"")</f>
        <v>3.9213506186620606</v>
      </c>
      <c r="G71" s="36" t="s">
        <v>4</v>
      </c>
    </row>
    <row r="72" spans="1:7" ht="15" customHeight="1" x14ac:dyDescent="0.25">
      <c r="A72" s="43">
        <v>43191</v>
      </c>
      <c r="B72" s="31">
        <v>119.58863310775878</v>
      </c>
      <c r="C72" s="31">
        <f t="shared" si="0"/>
        <v>4.2599147098432155</v>
      </c>
      <c r="D72" s="32">
        <v>119.54638265711</v>
      </c>
      <c r="E72" s="32">
        <f t="shared" ref="E72" si="52">IFERROR(IF(D72/D60*100-100=-100,"",D72/D60*100-100),"")</f>
        <v>4.5519006549002512</v>
      </c>
      <c r="G72" s="36" t="s">
        <v>5</v>
      </c>
    </row>
    <row r="73" spans="1:7" ht="15" customHeight="1" x14ac:dyDescent="0.25">
      <c r="A73" s="43">
        <v>43221</v>
      </c>
      <c r="B73" s="31">
        <v>118.71462574893656</v>
      </c>
      <c r="C73" s="31">
        <f t="shared" si="0"/>
        <v>4.3890710129272037</v>
      </c>
      <c r="D73" s="32">
        <v>120.00783576035001</v>
      </c>
      <c r="E73" s="32">
        <f t="shared" ref="E73" si="53">IFERROR(IF(D73/D61*100-100=-100,"",D73/D61*100-100),"")</f>
        <v>4.6747698134659288</v>
      </c>
      <c r="G73" s="36" t="s">
        <v>4</v>
      </c>
    </row>
    <row r="74" spans="1:7" ht="15" customHeight="1" x14ac:dyDescent="0.25">
      <c r="A74" s="43">
        <v>43252</v>
      </c>
      <c r="B74" s="31">
        <v>116.35014189435597</v>
      </c>
      <c r="C74" s="31">
        <f t="shared" si="0"/>
        <v>4.2270297072569889</v>
      </c>
      <c r="D74" s="32">
        <v>120.081219138481</v>
      </c>
      <c r="E74" s="32">
        <f t="shared" ref="E74" si="54">IFERROR(IF(D74/D62*100-100=-100,"",D74/D62*100-100),"")</f>
        <v>4.4077559603737484</v>
      </c>
      <c r="G74" s="36" t="s">
        <v>6</v>
      </c>
    </row>
    <row r="75" spans="1:7" ht="15" customHeight="1" x14ac:dyDescent="0.25">
      <c r="A75" s="43">
        <v>43282</v>
      </c>
      <c r="B75" s="31">
        <v>118.22522229939712</v>
      </c>
      <c r="C75" s="31">
        <f t="shared" si="0"/>
        <v>3.8730549851451457</v>
      </c>
      <c r="D75" s="32">
        <v>119.944475886384</v>
      </c>
      <c r="E75" s="32">
        <f t="shared" ref="E75" si="55">IFERROR(IF(D75/D63*100-100=-100,"",D75/D63*100-100),"")</f>
        <v>4.0406511673735537</v>
      </c>
      <c r="G75" s="36" t="s">
        <v>6</v>
      </c>
    </row>
    <row r="76" spans="1:7" ht="15" customHeight="1" x14ac:dyDescent="0.25">
      <c r="A76" s="43">
        <v>43313</v>
      </c>
      <c r="B76" s="31">
        <v>118.04443381747063</v>
      </c>
      <c r="C76" s="31">
        <f t="shared" si="0"/>
        <v>3.6096377977738285</v>
      </c>
      <c r="D76" s="32">
        <v>119.698884458286</v>
      </c>
      <c r="E76" s="32">
        <f t="shared" ref="E76" si="56">IFERROR(IF(D76/D64*100-100=-100,"",D76/D64*100-100),"")</f>
        <v>3.7515162743840307</v>
      </c>
      <c r="G76" s="36" t="s">
        <v>5</v>
      </c>
    </row>
    <row r="77" spans="1:7" ht="15" customHeight="1" x14ac:dyDescent="0.25">
      <c r="A77" s="43">
        <v>43344</v>
      </c>
      <c r="B77" s="31">
        <v>115.4231686597264</v>
      </c>
      <c r="C77" s="31">
        <f t="shared" si="0"/>
        <v>2.9912692487137633</v>
      </c>
      <c r="D77" s="32">
        <v>119.38511420533101</v>
      </c>
      <c r="E77" s="32">
        <f t="shared" ref="E77" si="57">IFERROR(IF(D77/D65*100-100=-100,"",D77/D65*100-100),"")</f>
        <v>3.498529789460008</v>
      </c>
      <c r="G77" s="36" t="s">
        <v>7</v>
      </c>
    </row>
    <row r="78" spans="1:7" ht="15" customHeight="1" x14ac:dyDescent="0.25">
      <c r="A78" s="43">
        <v>43374</v>
      </c>
      <c r="B78" s="31">
        <v>117.97726901599714</v>
      </c>
      <c r="C78" s="31">
        <f t="shared" si="0"/>
        <v>3.7801027457993257</v>
      </c>
      <c r="D78" s="32">
        <v>119.161581884109</v>
      </c>
      <c r="E78" s="32">
        <f t="shared" ref="E78" si="58">IFERROR(IF(D78/D66*100-100=-100,"",D78/D66*100-100),"")</f>
        <v>3.3282655855602457</v>
      </c>
      <c r="G78" s="36" t="s">
        <v>8</v>
      </c>
    </row>
    <row r="79" spans="1:7" ht="15" customHeight="1" x14ac:dyDescent="0.25">
      <c r="A79" s="43">
        <v>43405</v>
      </c>
      <c r="B79" s="31">
        <v>121.03548448311561</v>
      </c>
      <c r="C79" s="31">
        <f t="shared" si="0"/>
        <v>3.5321487174072814</v>
      </c>
      <c r="D79" s="32">
        <v>119.25727971421701</v>
      </c>
      <c r="E79" s="32">
        <f t="shared" ref="E79" si="59">IFERROR(IF(D79/D67*100-100=-100,"",D79/D67*100-100),"")</f>
        <v>3.3174821016877019</v>
      </c>
      <c r="G79" s="36" t="s">
        <v>9</v>
      </c>
    </row>
    <row r="80" spans="1:7" ht="15" customHeight="1" x14ac:dyDescent="0.25">
      <c r="A80" s="44">
        <v>43435</v>
      </c>
      <c r="B80" s="33">
        <v>125.19418748670992</v>
      </c>
      <c r="C80" s="33">
        <f t="shared" si="0"/>
        <v>2.1522152526982268</v>
      </c>
      <c r="D80" s="34">
        <v>119.77815458824401</v>
      </c>
      <c r="E80" s="34">
        <f t="shared" ref="E80" si="60">IFERROR(IF(D80/D68*100-100=-100,"",D80/D68*100-100),"")</f>
        <v>3.3951576628848272</v>
      </c>
      <c r="G80" s="36" t="s">
        <v>10</v>
      </c>
    </row>
    <row r="81" spans="1:7" ht="15" customHeight="1" x14ac:dyDescent="0.25">
      <c r="A81" s="45">
        <v>43466</v>
      </c>
      <c r="B81" s="35">
        <v>122.07850876729128</v>
      </c>
      <c r="C81" s="35">
        <f t="shared" si="0"/>
        <v>3.6772798996998972</v>
      </c>
      <c r="D81" s="27">
        <v>120.758882847159</v>
      </c>
      <c r="E81" s="27">
        <f t="shared" ref="E81" si="61">IFERROR(IF(D81/D69*100-100=-100,"",D81/D69*100-100),"")</f>
        <v>3.561196540059413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122.75850090799642</v>
      </c>
      <c r="C82" s="27">
        <f t="shared" si="0"/>
        <v>4.2316549663057543</v>
      </c>
      <c r="D82" s="27">
        <v>122.008279206978</v>
      </c>
      <c r="E82" s="27">
        <f t="shared" ref="E82" si="62">IFERROR(IF(D82/D70*100-100=-100,"",D82/D70*100-100),"")</f>
        <v>3.7241429987377757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126.04769880219246</v>
      </c>
      <c r="C83" s="27">
        <f t="shared" si="0"/>
        <v>3.51020217048071</v>
      </c>
      <c r="D83" s="27">
        <v>123.277560722347</v>
      </c>
      <c r="E83" s="27">
        <f t="shared" ref="E83" si="63">IFERROR(IF(D83/D71*100-100=-100,"",D83/D71*100-100),"")</f>
        <v>3.846960960249632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123.95256727156803</v>
      </c>
      <c r="C84" s="27">
        <f t="shared" si="0"/>
        <v>3.6491212002373317</v>
      </c>
      <c r="D84" s="27">
        <v>124.256433634757</v>
      </c>
      <c r="E84" s="27">
        <f t="shared" ref="E84" si="64">IFERROR(IF(D84/D72*100-100=-100,"",D84/D72*100-100),"")</f>
        <v>3.9399360089017961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123.67230957255887</v>
      </c>
      <c r="C85" s="27">
        <f t="shared" ref="C85:C148" si="65">IFERROR(IF(B85/B73*100-100=-100,"",B85/B73*100-100),"")</f>
        <v>4.1761356634414</v>
      </c>
      <c r="D85" s="27">
        <v>124.703399219928</v>
      </c>
      <c r="E85" s="27">
        <f t="shared" ref="E85" si="66">IFERROR(IF(D85/D73*100-100=-100,"",D85/D73*100-100),"")</f>
        <v>3.9127140572344103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120.45181175262034</v>
      </c>
      <c r="C86" s="27">
        <f t="shared" si="65"/>
        <v>3.5252813546103141</v>
      </c>
      <c r="D86" s="27">
        <v>124.67987996986101</v>
      </c>
      <c r="E86" s="27">
        <f t="shared" ref="E86" si="67">IFERROR(IF(D86/D74*100-100=-100,"",D86/D74*100-100),"")</f>
        <v>3.8296253688736357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122.93194753928897</v>
      </c>
      <c r="C87" s="27">
        <f t="shared" si="65"/>
        <v>3.9811515244795999</v>
      </c>
      <c r="D87" s="27">
        <v>124.35426543793101</v>
      </c>
      <c r="E87" s="27">
        <f t="shared" ref="E87" si="68">IFERROR(IF(D87/D75*100-100=-100,"",D87/D75*100-100),"")</f>
        <v>3.6765257582384407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121.93616240277082</v>
      </c>
      <c r="C88" s="27">
        <f t="shared" si="65"/>
        <v>3.296833623953745</v>
      </c>
      <c r="D88" s="27">
        <v>124.047859115919</v>
      </c>
      <c r="E88" s="27">
        <f t="shared" ref="E88" si="69">IFERROR(IF(D88/D76*100-100=-100,"",D88/D76*100-100),"")</f>
        <v>3.6332624796921777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120.78456493711323</v>
      </c>
      <c r="C89" s="27">
        <f t="shared" si="65"/>
        <v>4.6449914169247108</v>
      </c>
      <c r="D89" s="27">
        <v>124.060267314051</v>
      </c>
      <c r="E89" s="27">
        <f t="shared" ref="E89" si="70">IFERROR(IF(D89/D77*100-100=-100,"",D89/D77*100-100),"")</f>
        <v>3.9160268345341365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122.98957688781556</v>
      </c>
      <c r="C90" s="27">
        <f t="shared" si="65"/>
        <v>4.2485369542998797</v>
      </c>
      <c r="D90" s="27">
        <v>124.33597288632799</v>
      </c>
      <c r="E90" s="27">
        <f t="shared" ref="E90" si="71">IFERROR(IF(D90/D78*100-100=-100,"",D90/D78*100-100),"")</f>
        <v>4.3423315807030463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126.94136605055962</v>
      </c>
      <c r="C91" s="27">
        <f t="shared" si="65"/>
        <v>4.8794629051680118</v>
      </c>
      <c r="D91" s="27">
        <v>124.59928947680901</v>
      </c>
      <c r="E91" s="27">
        <f t="shared" ref="E91" si="72">IFERROR(IF(D91/D79*100-100=-100,"",D91/D79*100-100),"")</f>
        <v>4.4793993082798522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130.45165207800787</v>
      </c>
      <c r="C92" s="28">
        <f t="shared" si="65"/>
        <v>4.1994478312789454</v>
      </c>
      <c r="D92" s="28">
        <v>124.350887015335</v>
      </c>
      <c r="E92" s="28">
        <f t="shared" ref="E92:E149" si="73">IFERROR(IF(D92/D80*100-100=-100,"",D92/D80*100-100),"")</f>
        <v>3.8176681238832373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127.01319057656927</v>
      </c>
      <c r="C93" s="29">
        <f t="shared" si="65"/>
        <v>4.0422199280666149</v>
      </c>
      <c r="D93" s="30">
        <v>123.186580568669</v>
      </c>
      <c r="E93" s="30">
        <f t="shared" si="73"/>
        <v>2.010367820794329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125.51172273410428</v>
      </c>
      <c r="C94" s="31">
        <f t="shared" si="65"/>
        <v>2.2427952489997551</v>
      </c>
      <c r="D94" s="32">
        <v>121.057834043093</v>
      </c>
      <c r="E94" s="32">
        <f t="shared" si="73"/>
        <v>-0.77900054821087394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121.38181727325509</v>
      </c>
      <c r="C95" s="31">
        <f t="shared" si="65"/>
        <v>-3.7016792637044205</v>
      </c>
      <c r="D95" s="32">
        <v>118.40388636597</v>
      </c>
      <c r="E95" s="32">
        <f t="shared" si="73"/>
        <v>-3.9534156320255107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112.73030923706845</v>
      </c>
      <c r="C96" s="31">
        <f t="shared" si="65"/>
        <v>-9.0536713208308868</v>
      </c>
      <c r="D96" s="32">
        <v>116.256000802961</v>
      </c>
      <c r="E96" s="32">
        <f t="shared" si="73"/>
        <v>-6.4386467547529236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111.48885104756329</v>
      </c>
      <c r="C97" s="31">
        <f t="shared" si="65"/>
        <v>-9.8514037354881907</v>
      </c>
      <c r="D97" s="32">
        <v>115.581988501011</v>
      </c>
      <c r="E97" s="32">
        <f t="shared" si="73"/>
        <v>-7.3144844294343585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111.55064620814193</v>
      </c>
      <c r="C98" s="31">
        <f t="shared" si="65"/>
        <v>-7.3898145780980968</v>
      </c>
      <c r="D98" s="32">
        <v>116.77064771433901</v>
      </c>
      <c r="E98" s="32">
        <f t="shared" si="73"/>
        <v>-6.3436315927107927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118.50388652109559</v>
      </c>
      <c r="C99" s="31">
        <f t="shared" si="65"/>
        <v>-3.602042517693107</v>
      </c>
      <c r="D99" s="32">
        <v>119.312118171633</v>
      </c>
      <c r="E99" s="32">
        <f t="shared" si="73"/>
        <v>-4.0546637049733505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120.59526537209784</v>
      </c>
      <c r="C100" s="31">
        <f t="shared" si="65"/>
        <v>-1.0996713396997251</v>
      </c>
      <c r="D100" s="32">
        <v>122.16336497445501</v>
      </c>
      <c r="E100" s="32">
        <f t="shared" si="73"/>
        <v>-1.5191670012643925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121.72889924146357</v>
      </c>
      <c r="C101" s="31">
        <f>IFERROR(IF(B101/B89*100-100=-100,"",B101/B89*100-100),"")</f>
        <v>0.78183359342477843</v>
      </c>
      <c r="D101" s="32">
        <v>124.44672953938699</v>
      </c>
      <c r="E101" s="32">
        <f t="shared" si="73"/>
        <v>0.31151168194543288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125.20391599503493</v>
      </c>
      <c r="C102" s="31">
        <f t="shared" si="65"/>
        <v>1.8004282665669962</v>
      </c>
      <c r="D102" s="32">
        <v>125.83699541323</v>
      </c>
      <c r="E102" s="32">
        <f t="shared" si="73"/>
        <v>1.2072310949577769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128.05034243673302</v>
      </c>
      <c r="C103" s="31">
        <f t="shared" si="65"/>
        <v>0.87361308663693649</v>
      </c>
      <c r="D103" s="32">
        <v>126.56579786738099</v>
      </c>
      <c r="E103" s="32">
        <f t="shared" si="73"/>
        <v>1.5782661352479153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135.04124770340636</v>
      </c>
      <c r="C104" s="33">
        <f t="shared" si="65"/>
        <v>3.5182349570046085</v>
      </c>
      <c r="D104" s="34">
        <v>127.1035980611</v>
      </c>
      <c r="E104" s="34">
        <f t="shared" si="73"/>
        <v>2.2136641819254095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128.87715926116786</v>
      </c>
      <c r="C105" s="35">
        <f t="shared" si="65"/>
        <v>1.4675394548686</v>
      </c>
      <c r="D105" s="27">
        <v>127.759976173883</v>
      </c>
      <c r="E105" s="27">
        <f t="shared" si="73"/>
        <v>3.7125761459582094</v>
      </c>
      <c r="G105" s="36">
        <f>IF(B105=0,"",IF(B105="","",IF(B105&gt;0,G93+1,"")))</f>
        <v>2021</v>
      </c>
    </row>
    <row r="106" spans="1:7" ht="15" customHeight="1" x14ac:dyDescent="0.25">
      <c r="A106" s="40">
        <v>44228</v>
      </c>
      <c r="B106" s="27">
        <v>128.60670061700657</v>
      </c>
      <c r="C106" s="27">
        <f t="shared" si="65"/>
        <v>2.4658875007707195</v>
      </c>
      <c r="D106" s="27">
        <v>128.68728202525699</v>
      </c>
      <c r="E106" s="27">
        <f t="shared" si="73"/>
        <v>6.3023166096364776</v>
      </c>
      <c r="G106" s="36" t="str">
        <f>IF(B106=0,"",IF(B106="","",IF(B106&gt;0,"f","")))</f>
        <v>f</v>
      </c>
    </row>
    <row r="107" spans="1:7" ht="15" customHeight="1" x14ac:dyDescent="0.25">
      <c r="A107" s="40">
        <v>44256</v>
      </c>
      <c r="B107" s="27">
        <v>133.28655537424802</v>
      </c>
      <c r="C107" s="27">
        <f t="shared" si="65"/>
        <v>9.8076782572738637</v>
      </c>
      <c r="D107" s="27">
        <v>129.79013051887699</v>
      </c>
      <c r="E107" s="27">
        <f t="shared" si="73"/>
        <v>9.6164446137466228</v>
      </c>
      <c r="G107" s="36" t="str">
        <f>IF(B107=0,"",IF(B107="","",IF(B107&gt;0,"m","")))</f>
        <v>m</v>
      </c>
    </row>
    <row r="108" spans="1:7" ht="15" customHeight="1" x14ac:dyDescent="0.25">
      <c r="A108" s="40">
        <v>44287</v>
      </c>
      <c r="B108" s="27">
        <v>130.05854964718404</v>
      </c>
      <c r="C108" s="27">
        <f t="shared" si="65"/>
        <v>15.37141211391058</v>
      </c>
      <c r="D108" s="27">
        <v>130.85926201496699</v>
      </c>
      <c r="E108" s="27">
        <f t="shared" si="73"/>
        <v>12.561296716852183</v>
      </c>
      <c r="G108" s="36" t="str">
        <f>IF(B108=0,"",IF(B108="","",IF(B108&gt;0,"a","")))</f>
        <v>a</v>
      </c>
    </row>
    <row r="109" spans="1:7" ht="15" customHeight="1" x14ac:dyDescent="0.25">
      <c r="A109" s="40">
        <v>44317</v>
      </c>
      <c r="B109" s="27">
        <v>130.00646290264203</v>
      </c>
      <c r="C109" s="27">
        <f t="shared" si="65"/>
        <v>16.609384419235582</v>
      </c>
      <c r="D109" s="27">
        <v>131.67962393846599</v>
      </c>
      <c r="E109" s="27">
        <f t="shared" si="73"/>
        <v>13.927460191874275</v>
      </c>
      <c r="G109" s="36" t="str">
        <f>IF(B109=0,"",IF(B109="","",IF(B109&gt;0,"m","")))</f>
        <v>m</v>
      </c>
    </row>
    <row r="110" spans="1:7" ht="15" customHeight="1" x14ac:dyDescent="0.25">
      <c r="A110" s="40">
        <v>44348</v>
      </c>
      <c r="B110" s="27">
        <v>127.53370798903502</v>
      </c>
      <c r="C110" s="27">
        <f t="shared" si="65"/>
        <v>14.328076370862391</v>
      </c>
      <c r="D110" s="27">
        <v>132.08148196531101</v>
      </c>
      <c r="E110" s="27">
        <f t="shared" si="73"/>
        <v>13.111886035288208</v>
      </c>
      <c r="G110" s="36" t="str">
        <f>IF(B110=0,"",IF(B110="","",IF(B110&gt;0,"j","")))</f>
        <v>j</v>
      </c>
    </row>
    <row r="111" spans="1:7" ht="15" customHeight="1" x14ac:dyDescent="0.25">
      <c r="A111" s="40">
        <v>44378</v>
      </c>
      <c r="B111" s="27">
        <v>131.22651930419795</v>
      </c>
      <c r="C111" s="27">
        <f t="shared" si="65"/>
        <v>10.7360468560139</v>
      </c>
      <c r="D111" s="27">
        <v>132.18187559533899</v>
      </c>
      <c r="E111" s="27">
        <f t="shared" si="73"/>
        <v>10.786630579462653</v>
      </c>
      <c r="G111" s="36" t="str">
        <f>IF(B111=0,"",IF(B111="","",IF(B111&gt;0,"j","")))</f>
        <v>j</v>
      </c>
    </row>
    <row r="112" spans="1:7" ht="15" customHeight="1" x14ac:dyDescent="0.25">
      <c r="A112" s="40">
        <v>44409</v>
      </c>
      <c r="B112" s="27">
        <v>130.13487397033074</v>
      </c>
      <c r="C112" s="27">
        <f t="shared" si="65"/>
        <v>7.9104337710094654</v>
      </c>
      <c r="D112" s="27">
        <v>132.157010967487</v>
      </c>
      <c r="E112" s="27">
        <f t="shared" si="73"/>
        <v>8.180558873048156</v>
      </c>
      <c r="G112" s="36" t="str">
        <f>IF(B112=0,"",IF(B112="","",IF(B112&gt;0,"a","")))</f>
        <v>a</v>
      </c>
    </row>
    <row r="113" spans="1:7" ht="15" customHeight="1" x14ac:dyDescent="0.25">
      <c r="A113" s="40">
        <v>44440</v>
      </c>
      <c r="B113" s="27">
        <v>128.76560146901488</v>
      </c>
      <c r="C113" s="27">
        <f t="shared" si="65"/>
        <v>5.7806340740773408</v>
      </c>
      <c r="D113" s="27">
        <v>132.18061416459599</v>
      </c>
      <c r="E113" s="27">
        <f t="shared" si="73"/>
        <v>6.2146146016326185</v>
      </c>
      <c r="G113" s="36" t="str">
        <f>IF(B113=0,"",IF(B113="","",IF(B113&gt;0,"s","")))</f>
        <v>s</v>
      </c>
    </row>
    <row r="114" spans="1:7" ht="15" customHeight="1" x14ac:dyDescent="0.25">
      <c r="A114" s="40">
        <v>44470</v>
      </c>
      <c r="B114" s="27">
        <v>130.60222315458611</v>
      </c>
      <c r="C114" s="27">
        <f t="shared" si="65"/>
        <v>4.3116120743102329</v>
      </c>
      <c r="D114" s="27">
        <v>132.37519476073001</v>
      </c>
      <c r="E114" s="27">
        <f t="shared" si="73"/>
        <v>5.1957688007644691</v>
      </c>
      <c r="G114" s="36" t="str">
        <f>IF(B114=0,"",IF(B114="","",IF(B114&gt;0,"o","")))</f>
        <v>o</v>
      </c>
    </row>
    <row r="115" spans="1:7" ht="15" customHeight="1" x14ac:dyDescent="0.25">
      <c r="A115" s="40">
        <v>44501</v>
      </c>
      <c r="B115" s="27">
        <v>135.32790681286917</v>
      </c>
      <c r="C115" s="27">
        <f t="shared" si="65"/>
        <v>5.6833619009897234</v>
      </c>
      <c r="D115" s="27">
        <v>132.72895882089</v>
      </c>
      <c r="E115" s="27">
        <f t="shared" si="73"/>
        <v>4.8695311508776911</v>
      </c>
      <c r="G115" s="36" t="str">
        <f>IF(B115=0,"",IF(B115="","",IF(B115&gt;0,"n","")))</f>
        <v>n</v>
      </c>
    </row>
    <row r="116" spans="1:7" ht="15" customHeight="1" x14ac:dyDescent="0.25">
      <c r="A116" s="41">
        <v>44531</v>
      </c>
      <c r="B116" s="28">
        <v>140.79731295201336</v>
      </c>
      <c r="C116" s="28">
        <f t="shared" si="65"/>
        <v>4.2624496933330676</v>
      </c>
      <c r="D116" s="28">
        <v>133.234810354134</v>
      </c>
      <c r="E116" s="28">
        <f t="shared" si="73"/>
        <v>4.8237912903823883</v>
      </c>
      <c r="G116" s="36" t="str">
        <f>IF(B116=0,"",IF(B116="","",IF(B116&gt;0,"d","")))</f>
        <v>d</v>
      </c>
    </row>
    <row r="117" spans="1:7" ht="15" customHeight="1" x14ac:dyDescent="0.25">
      <c r="A117" s="42">
        <v>44562</v>
      </c>
      <c r="B117" s="29">
        <v>135.01681978327989</v>
      </c>
      <c r="C117" s="29">
        <f t="shared" si="65"/>
        <v>4.7639632633972724</v>
      </c>
      <c r="D117" s="30">
        <v>133.848884493692</v>
      </c>
      <c r="E117" s="30">
        <f t="shared" si="73"/>
        <v>4.7658965680471823</v>
      </c>
      <c r="G117" s="36">
        <f>IF(B117=0,"",IF(B117="","",IF(B117&gt;0,G105+1,"")))</f>
        <v>2022</v>
      </c>
    </row>
    <row r="118" spans="1:7" ht="15" customHeight="1" x14ac:dyDescent="0.25">
      <c r="A118" s="43">
        <v>44593</v>
      </c>
      <c r="B118" s="31">
        <v>134.19711520942022</v>
      </c>
      <c r="C118" s="31">
        <f t="shared" si="65"/>
        <v>4.3469077159999756</v>
      </c>
      <c r="D118" s="32">
        <v>134.62041173861101</v>
      </c>
      <c r="E118" s="32">
        <f t="shared" si="73"/>
        <v>4.6105020014250755</v>
      </c>
      <c r="G118" s="36" t="str">
        <f>IF(B118=0,"",IF(B118="","",IF(B118&gt;0,"f","")))</f>
        <v>f</v>
      </c>
    </row>
    <row r="119" spans="1:7" ht="15" customHeight="1" x14ac:dyDescent="0.25">
      <c r="A119" s="43">
        <v>44621</v>
      </c>
      <c r="B119" s="31">
        <v>139.12807462986501</v>
      </c>
      <c r="C119" s="31">
        <f t="shared" si="65"/>
        <v>4.3826770368660988</v>
      </c>
      <c r="D119" s="32">
        <v>135.48490624731701</v>
      </c>
      <c r="E119" s="32">
        <f t="shared" si="73"/>
        <v>4.3876800999223633</v>
      </c>
      <c r="G119" s="36" t="str">
        <f>IF(B119=0,"",IF(B119="","",IF(B119&gt;0,"m","")))</f>
        <v>m</v>
      </c>
    </row>
    <row r="120" spans="1:7" ht="15" customHeight="1" x14ac:dyDescent="0.25">
      <c r="A120" s="43">
        <v>44652</v>
      </c>
      <c r="B120" s="31">
        <v>135.6140884357381</v>
      </c>
      <c r="C120" s="31">
        <f t="shared" si="65"/>
        <v>4.2715675391005448</v>
      </c>
      <c r="D120" s="32">
        <v>136.263010469292</v>
      </c>
      <c r="E120" s="32">
        <f t="shared" si="73"/>
        <v>4.1294352200358446</v>
      </c>
      <c r="G120" s="36" t="str">
        <f>IF(B120=0,"",IF(B120="","",IF(B120&gt;0,"a","")))</f>
        <v>a</v>
      </c>
    </row>
    <row r="121" spans="1:7" ht="15" customHeight="1" x14ac:dyDescent="0.25">
      <c r="A121" s="43">
        <v>44682</v>
      </c>
      <c r="B121" s="31">
        <v>135.58605294464928</v>
      </c>
      <c r="C121" s="31">
        <f t="shared" si="65"/>
        <v>4.2917789757772624</v>
      </c>
      <c r="D121" s="32">
        <v>136.85973447388901</v>
      </c>
      <c r="E121" s="32">
        <f t="shared" si="73"/>
        <v>3.9338740349408141</v>
      </c>
      <c r="G121" s="36" t="str">
        <f>IF(B121=0,"",IF(B121="","",IF(B121&gt;0,"m","")))</f>
        <v>m</v>
      </c>
    </row>
    <row r="122" spans="1:7" ht="15" customHeight="1" x14ac:dyDescent="0.25">
      <c r="A122" s="43">
        <v>44713</v>
      </c>
      <c r="B122" s="31">
        <v>132.20846201794421</v>
      </c>
      <c r="C122" s="31">
        <f t="shared" si="65"/>
        <v>3.6655046752903218</v>
      </c>
      <c r="D122" s="32">
        <v>137.16496284935801</v>
      </c>
      <c r="E122" s="32">
        <f t="shared" si="73"/>
        <v>3.8487460985500377</v>
      </c>
      <c r="G122" s="36" t="str">
        <f>IF(B122=0,"",IF(B122="","",IF(B122&gt;0,"j","")))</f>
        <v>j</v>
      </c>
    </row>
    <row r="123" spans="1:7" ht="15" customHeight="1" x14ac:dyDescent="0.25">
      <c r="A123" s="43">
        <v>44743</v>
      </c>
      <c r="B123" s="31">
        <v>135.16802467160991</v>
      </c>
      <c r="C123" s="31">
        <f t="shared" si="65"/>
        <v>3.0035890522060527</v>
      </c>
      <c r="D123" s="32">
        <v>137.174820722585</v>
      </c>
      <c r="E123" s="32">
        <f t="shared" si="73"/>
        <v>3.7773296110061239</v>
      </c>
      <c r="G123" s="36" t="str">
        <f>IF(B123=0,"",IF(B123="","",IF(B123&gt;0,"j","")))</f>
        <v>j</v>
      </c>
    </row>
    <row r="124" spans="1:7" ht="15" customHeight="1" x14ac:dyDescent="0.25">
      <c r="A124" s="43">
        <v>44774</v>
      </c>
      <c r="B124" s="31">
        <v>135.90683763616988</v>
      </c>
      <c r="C124" s="31">
        <f t="shared" si="65"/>
        <v>4.4353703889973985</v>
      </c>
      <c r="D124" s="32">
        <v>137.09708540599601</v>
      </c>
      <c r="E124" s="32">
        <f t="shared" si="73"/>
        <v>3.7380343292754645</v>
      </c>
      <c r="G124" s="36" t="str">
        <f>IF(B124=0,"",IF(B124="","",IF(B124&gt;0,"a","")))</f>
        <v>a</v>
      </c>
    </row>
    <row r="125" spans="1:7" ht="15" customHeight="1" x14ac:dyDescent="0.25">
      <c r="A125" s="43">
        <v>44805</v>
      </c>
      <c r="B125" s="31">
        <v>133.72868128048503</v>
      </c>
      <c r="C125" s="31">
        <f t="shared" si="65"/>
        <v>3.8543522142941526</v>
      </c>
      <c r="D125" s="32">
        <v>137.11234394467601</v>
      </c>
      <c r="E125" s="32">
        <f t="shared" si="73"/>
        <v>3.731053764010241</v>
      </c>
      <c r="G125" s="36" t="str">
        <f>IF(B125=0,"",IF(B125="","",IF(B125&gt;0,"s","")))</f>
        <v>s</v>
      </c>
    </row>
    <row r="126" spans="1:7" ht="15" customHeight="1" x14ac:dyDescent="0.25">
      <c r="A126" s="43">
        <v>44835</v>
      </c>
      <c r="B126" s="31">
        <v>135.45603335060784</v>
      </c>
      <c r="C126" s="31">
        <f t="shared" si="65"/>
        <v>3.7164835932972977</v>
      </c>
      <c r="D126" s="32">
        <v>137.34322454487301</v>
      </c>
      <c r="E126" s="32">
        <f t="shared" si="73"/>
        <v>3.7529914823715842</v>
      </c>
      <c r="G126" s="36" t="str">
        <f>IF(B126=0,"",IF(B126="","",IF(B126&gt;0,"o","")))</f>
        <v>o</v>
      </c>
    </row>
    <row r="127" spans="1:7" ht="15" customHeight="1" x14ac:dyDescent="0.25">
      <c r="A127" s="43">
        <v>44866</v>
      </c>
      <c r="B127" s="31">
        <v>140.40834462132057</v>
      </c>
      <c r="C127" s="31">
        <f t="shared" si="65"/>
        <v>3.7541686176204507</v>
      </c>
      <c r="D127" s="32">
        <v>137.82622707237999</v>
      </c>
      <c r="E127" s="32">
        <f t="shared" si="73"/>
        <v>3.8403588009519893</v>
      </c>
      <c r="G127" s="36" t="str">
        <f>IF(B127=0,"",IF(B127="","",IF(B127&gt;0,"n","")))</f>
        <v>n</v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x14ac:dyDescent="0.25">
      <c r="A441" s="68" t="s">
        <v>13</v>
      </c>
      <c r="B441" s="69"/>
      <c r="C441" s="69"/>
      <c r="D441" s="69"/>
      <c r="E441" s="69"/>
    </row>
    <row r="442" spans="1:5" ht="16.5" x14ac:dyDescent="0.25">
      <c r="A442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15" activePane="bottomRight" state="frozen"/>
      <selection activeCell="E70" sqref="E70"/>
      <selection pane="topRight" activeCell="E70" sqref="E70"/>
      <selection pane="bottomLeft" activeCell="E70" sqref="E70"/>
      <selection pane="bottomRight" activeCell="B125" sqref="B125"/>
    </sheetView>
  </sheetViews>
  <sheetFormatPr baseColWidth="10" defaultColWidth="11.42578125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4"/>
  </cols>
  <sheetData>
    <row r="1" spans="1:84" s="53" customFormat="1" ht="26.25" x14ac:dyDescent="0.25">
      <c r="A1" s="25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62" t="s">
        <v>62</v>
      </c>
      <c r="U1" s="51"/>
      <c r="V1" s="25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62" t="s">
        <v>62</v>
      </c>
      <c r="AP1" s="51"/>
      <c r="AQ1" s="51"/>
      <c r="AR1" s="52"/>
      <c r="BM1" s="52"/>
    </row>
    <row r="2" spans="1:84" s="53" customFormat="1" ht="15.75" x14ac:dyDescent="0.25">
      <c r="A2" s="22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22" t="s">
        <v>58</v>
      </c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2"/>
      <c r="BM2" s="52"/>
    </row>
    <row r="3" spans="1:84" s="53" customFormat="1" ht="18" x14ac:dyDescent="0.25">
      <c r="A3" s="22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22" t="s">
        <v>57</v>
      </c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BM3" s="52"/>
    </row>
    <row r="4" spans="1:84" s="53" customFormat="1" ht="15.75" x14ac:dyDescent="0.25">
      <c r="A4" s="23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23" t="s">
        <v>59</v>
      </c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BM4" s="52"/>
    </row>
    <row r="5" spans="1:84" s="53" customFormat="1" ht="15.75" x14ac:dyDescent="0.25">
      <c r="A5" s="23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23" t="s">
        <v>29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BM5" s="52"/>
    </row>
    <row r="7" spans="1:84" ht="12.75" customHeight="1" x14ac:dyDescent="0.2">
      <c r="A7" s="81" t="s">
        <v>2</v>
      </c>
      <c r="B7" s="64" t="s">
        <v>36</v>
      </c>
      <c r="C7" s="64" t="s">
        <v>37</v>
      </c>
      <c r="D7" s="64" t="s">
        <v>38</v>
      </c>
      <c r="E7" s="64" t="s">
        <v>39</v>
      </c>
      <c r="F7" s="64" t="s">
        <v>40</v>
      </c>
      <c r="G7" s="64" t="s">
        <v>41</v>
      </c>
      <c r="H7" s="64" t="s">
        <v>42</v>
      </c>
      <c r="I7" s="64" t="s">
        <v>43</v>
      </c>
      <c r="J7" s="64" t="s">
        <v>44</v>
      </c>
      <c r="K7" s="64" t="s">
        <v>45</v>
      </c>
      <c r="L7" s="64" t="s">
        <v>46</v>
      </c>
      <c r="M7" s="64" t="s">
        <v>47</v>
      </c>
      <c r="N7" s="64" t="s">
        <v>48</v>
      </c>
      <c r="O7" s="64" t="s">
        <v>49</v>
      </c>
      <c r="P7" s="64" t="s">
        <v>50</v>
      </c>
      <c r="Q7" s="64" t="s">
        <v>51</v>
      </c>
      <c r="R7" s="64" t="s">
        <v>52</v>
      </c>
      <c r="S7" s="81" t="s">
        <v>69</v>
      </c>
      <c r="T7" s="81" t="s">
        <v>12</v>
      </c>
      <c r="V7" s="81" t="s">
        <v>2</v>
      </c>
      <c r="W7" s="64" t="s">
        <v>36</v>
      </c>
      <c r="X7" s="64" t="s">
        <v>37</v>
      </c>
      <c r="Y7" s="64" t="s">
        <v>38</v>
      </c>
      <c r="Z7" s="64" t="s">
        <v>39</v>
      </c>
      <c r="AA7" s="64" t="s">
        <v>40</v>
      </c>
      <c r="AB7" s="64" t="s">
        <v>41</v>
      </c>
      <c r="AC7" s="64" t="s">
        <v>42</v>
      </c>
      <c r="AD7" s="64" t="s">
        <v>43</v>
      </c>
      <c r="AE7" s="64" t="s">
        <v>44</v>
      </c>
      <c r="AF7" s="64" t="s">
        <v>45</v>
      </c>
      <c r="AG7" s="64" t="s">
        <v>46</v>
      </c>
      <c r="AH7" s="64" t="s">
        <v>47</v>
      </c>
      <c r="AI7" s="64" t="s">
        <v>48</v>
      </c>
      <c r="AJ7" s="64" t="s">
        <v>49</v>
      </c>
      <c r="AK7" s="64" t="s">
        <v>50</v>
      </c>
      <c r="AL7" s="64" t="s">
        <v>51</v>
      </c>
      <c r="AM7" s="64" t="s">
        <v>52</v>
      </c>
      <c r="AN7" s="81" t="s">
        <v>69</v>
      </c>
      <c r="AO7" s="81" t="s">
        <v>12</v>
      </c>
    </row>
    <row r="8" spans="1:84" s="56" customFormat="1" ht="115.5" customHeight="1" x14ac:dyDescent="0.25">
      <c r="A8" s="82"/>
      <c r="B8" s="64" t="s">
        <v>14</v>
      </c>
      <c r="C8" s="64" t="s">
        <v>0</v>
      </c>
      <c r="D8" s="64" t="s">
        <v>63</v>
      </c>
      <c r="E8" s="64" t="s">
        <v>53</v>
      </c>
      <c r="F8" s="64" t="s">
        <v>1</v>
      </c>
      <c r="G8" s="64" t="s">
        <v>54</v>
      </c>
      <c r="H8" s="64" t="s">
        <v>64</v>
      </c>
      <c r="I8" s="64" t="s">
        <v>15</v>
      </c>
      <c r="J8" s="64" t="s">
        <v>65</v>
      </c>
      <c r="K8" s="64" t="s">
        <v>16</v>
      </c>
      <c r="L8" s="64" t="s">
        <v>17</v>
      </c>
      <c r="M8" s="64" t="s">
        <v>66</v>
      </c>
      <c r="N8" s="64" t="s">
        <v>67</v>
      </c>
      <c r="O8" s="64" t="s">
        <v>68</v>
      </c>
      <c r="P8" s="64" t="s">
        <v>18</v>
      </c>
      <c r="Q8" s="64" t="s">
        <v>55</v>
      </c>
      <c r="R8" s="64" t="s">
        <v>19</v>
      </c>
      <c r="S8" s="82"/>
      <c r="T8" s="82"/>
      <c r="U8" s="26"/>
      <c r="V8" s="82"/>
      <c r="W8" s="64" t="s">
        <v>14</v>
      </c>
      <c r="X8" s="64" t="s">
        <v>0</v>
      </c>
      <c r="Y8" s="64" t="s">
        <v>63</v>
      </c>
      <c r="Z8" s="64" t="s">
        <v>53</v>
      </c>
      <c r="AA8" s="64" t="s">
        <v>1</v>
      </c>
      <c r="AB8" s="64" t="s">
        <v>54</v>
      </c>
      <c r="AC8" s="64" t="s">
        <v>64</v>
      </c>
      <c r="AD8" s="64" t="s">
        <v>15</v>
      </c>
      <c r="AE8" s="64" t="s">
        <v>65</v>
      </c>
      <c r="AF8" s="64" t="s">
        <v>16</v>
      </c>
      <c r="AG8" s="64" t="s">
        <v>17</v>
      </c>
      <c r="AH8" s="64" t="s">
        <v>66</v>
      </c>
      <c r="AI8" s="64" t="s">
        <v>67</v>
      </c>
      <c r="AJ8" s="64" t="s">
        <v>68</v>
      </c>
      <c r="AK8" s="64" t="s">
        <v>18</v>
      </c>
      <c r="AL8" s="64" t="s">
        <v>55</v>
      </c>
      <c r="AM8" s="64" t="s">
        <v>19</v>
      </c>
      <c r="AN8" s="82"/>
      <c r="AO8" s="82"/>
      <c r="AP8" s="26"/>
      <c r="AQ8" s="26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pans="1:84" s="59" customFormat="1" ht="15.75" customHeight="1" x14ac:dyDescent="0.25">
      <c r="A9" s="40">
        <v>41275</v>
      </c>
      <c r="B9" s="27">
        <v>106.21173413061189</v>
      </c>
      <c r="C9" s="27">
        <v>103.94054410775328</v>
      </c>
      <c r="D9" s="27">
        <v>104.45263434878423</v>
      </c>
      <c r="E9" s="27">
        <v>96.254548266116828</v>
      </c>
      <c r="F9" s="27">
        <v>88.999942827528685</v>
      </c>
      <c r="G9" s="27">
        <v>98.115337093922207</v>
      </c>
      <c r="H9" s="27">
        <v>98.310861657400622</v>
      </c>
      <c r="I9" s="27">
        <v>89.99301506167005</v>
      </c>
      <c r="J9" s="27">
        <v>93.531336028034502</v>
      </c>
      <c r="K9" s="27">
        <v>110.3128112882989</v>
      </c>
      <c r="L9" s="27">
        <v>97.617266145061379</v>
      </c>
      <c r="M9" s="27">
        <v>91.076587201464093</v>
      </c>
      <c r="N9" s="27">
        <v>96.97691962788619</v>
      </c>
      <c r="O9" s="27">
        <v>95.114390652334635</v>
      </c>
      <c r="P9" s="27">
        <v>101.35858254870844</v>
      </c>
      <c r="Q9" s="27">
        <v>91.5639648553461</v>
      </c>
      <c r="R9" s="27">
        <v>95.645870615093131</v>
      </c>
      <c r="S9" s="27">
        <v>99.314443074669583</v>
      </c>
      <c r="T9" s="27">
        <v>99.072395831326205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7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M9" s="57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</row>
    <row r="10" spans="1:84" s="59" customFormat="1" ht="15.75" x14ac:dyDescent="0.25">
      <c r="A10" s="40">
        <v>41306</v>
      </c>
      <c r="B10" s="27">
        <v>107.71376879214446</v>
      </c>
      <c r="C10" s="27">
        <v>90.002566239367169</v>
      </c>
      <c r="D10" s="27">
        <v>100.78086511899691</v>
      </c>
      <c r="E10" s="27">
        <v>90.348003184283783</v>
      </c>
      <c r="F10" s="27">
        <v>92.327373283954984</v>
      </c>
      <c r="G10" s="27">
        <v>98.122447479010646</v>
      </c>
      <c r="H10" s="27">
        <v>98.553712849777511</v>
      </c>
      <c r="I10" s="27">
        <v>86.047616522935172</v>
      </c>
      <c r="J10" s="27">
        <v>93.644954313557307</v>
      </c>
      <c r="K10" s="27">
        <v>95.711988993493392</v>
      </c>
      <c r="L10" s="27">
        <v>97.913786697317136</v>
      </c>
      <c r="M10" s="27">
        <v>92.355823021469334</v>
      </c>
      <c r="N10" s="27">
        <v>100.2185365109503</v>
      </c>
      <c r="O10" s="27">
        <v>98.382475587964933</v>
      </c>
      <c r="P10" s="27">
        <v>118.66449146094391</v>
      </c>
      <c r="Q10" s="27">
        <v>93.521874624493279</v>
      </c>
      <c r="R10" s="27">
        <v>93.305901879123681</v>
      </c>
      <c r="S10" s="27">
        <v>98.131177795324135</v>
      </c>
      <c r="T10" s="27">
        <v>98.812451937799679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7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M10" s="57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</row>
    <row r="11" spans="1:84" s="59" customFormat="1" ht="15.75" x14ac:dyDescent="0.25">
      <c r="A11" s="40">
        <v>41334</v>
      </c>
      <c r="B11" s="27">
        <v>114.23972508928053</v>
      </c>
      <c r="C11" s="27">
        <v>95.990739484825482</v>
      </c>
      <c r="D11" s="27">
        <v>104.52714853194234</v>
      </c>
      <c r="E11" s="27">
        <v>93.536003922701767</v>
      </c>
      <c r="F11" s="27">
        <v>89.41111073222558</v>
      </c>
      <c r="G11" s="27">
        <v>100.41762265353017</v>
      </c>
      <c r="H11" s="27">
        <v>102.17568831869657</v>
      </c>
      <c r="I11" s="27">
        <v>102.5793256587465</v>
      </c>
      <c r="J11" s="27">
        <v>92.286224166624635</v>
      </c>
      <c r="K11" s="27">
        <v>101.08831111560666</v>
      </c>
      <c r="L11" s="27">
        <v>99.094320702186906</v>
      </c>
      <c r="M11" s="27">
        <v>96.827708539394379</v>
      </c>
      <c r="N11" s="27">
        <v>105.58805798608026</v>
      </c>
      <c r="O11" s="27">
        <v>100.37562486354197</v>
      </c>
      <c r="P11" s="27">
        <v>117.12515734655102</v>
      </c>
      <c r="Q11" s="27">
        <v>95.362176946815907</v>
      </c>
      <c r="R11" s="27">
        <v>95.774787262439361</v>
      </c>
      <c r="S11" s="27">
        <v>98.036595452914725</v>
      </c>
      <c r="T11" s="27">
        <v>101.71852005347081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7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M11" s="57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</row>
    <row r="12" spans="1:84" s="59" customFormat="1" ht="15.75" x14ac:dyDescent="0.25">
      <c r="A12" s="40">
        <v>41365</v>
      </c>
      <c r="B12" s="27">
        <v>106.34565192636917</v>
      </c>
      <c r="C12" s="27">
        <v>90.927537428160093</v>
      </c>
      <c r="D12" s="27">
        <v>104.26046670473121</v>
      </c>
      <c r="E12" s="27">
        <v>91.430482040062728</v>
      </c>
      <c r="F12" s="27">
        <v>100.20876049058221</v>
      </c>
      <c r="G12" s="27">
        <v>101.47279182090084</v>
      </c>
      <c r="H12" s="27">
        <v>103.29603254115457</v>
      </c>
      <c r="I12" s="27">
        <v>92.354720400486727</v>
      </c>
      <c r="J12" s="27">
        <v>102.91706035901768</v>
      </c>
      <c r="K12" s="27">
        <v>96.317109197386671</v>
      </c>
      <c r="L12" s="27">
        <v>99.614139373894233</v>
      </c>
      <c r="M12" s="27">
        <v>102.05610907015053</v>
      </c>
      <c r="N12" s="27">
        <v>103.46878861326387</v>
      </c>
      <c r="O12" s="27">
        <v>99.372057266031206</v>
      </c>
      <c r="P12" s="27">
        <v>101.65265873328811</v>
      </c>
      <c r="Q12" s="27">
        <v>96.389695783278</v>
      </c>
      <c r="R12" s="27">
        <v>102.09158855541145</v>
      </c>
      <c r="S12" s="27">
        <v>99.047072048748348</v>
      </c>
      <c r="T12" s="27">
        <v>101.19763058468064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7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M12" s="57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</row>
    <row r="13" spans="1:84" s="59" customFormat="1" ht="15.75" x14ac:dyDescent="0.25">
      <c r="A13" s="40">
        <v>41395</v>
      </c>
      <c r="B13" s="27">
        <v>99.297014453867263</v>
      </c>
      <c r="C13" s="27">
        <v>102.95662924746594</v>
      </c>
      <c r="D13" s="27">
        <v>102.87968616610175</v>
      </c>
      <c r="E13" s="27">
        <v>90.990066343161175</v>
      </c>
      <c r="F13" s="27">
        <v>105.38414588248605</v>
      </c>
      <c r="G13" s="27">
        <v>99.429740622750288</v>
      </c>
      <c r="H13" s="27">
        <v>100.30034474500562</v>
      </c>
      <c r="I13" s="27">
        <v>100.2494717673635</v>
      </c>
      <c r="J13" s="27">
        <v>95.74387613373132</v>
      </c>
      <c r="K13" s="27">
        <v>92.558901249516595</v>
      </c>
      <c r="L13" s="27">
        <v>99.539677310816089</v>
      </c>
      <c r="M13" s="27">
        <v>99.456822694306197</v>
      </c>
      <c r="N13" s="27">
        <v>98.101418983519423</v>
      </c>
      <c r="O13" s="27">
        <v>99.75944554213811</v>
      </c>
      <c r="P13" s="27">
        <v>95.084838392833802</v>
      </c>
      <c r="Q13" s="27">
        <v>103.3075068948945</v>
      </c>
      <c r="R13" s="27">
        <v>100.53149769376088</v>
      </c>
      <c r="S13" s="27">
        <v>98.760734898902669</v>
      </c>
      <c r="T13" s="27">
        <v>99.504332618108748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7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M13" s="57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</row>
    <row r="14" spans="1:84" s="59" customFormat="1" ht="15.75" x14ac:dyDescent="0.25">
      <c r="A14" s="40">
        <v>41426</v>
      </c>
      <c r="B14" s="27">
        <v>91.63977290569764</v>
      </c>
      <c r="C14" s="27">
        <v>91.662719671121764</v>
      </c>
      <c r="D14" s="27">
        <v>94.303306622421303</v>
      </c>
      <c r="E14" s="27">
        <v>92.329919511943828</v>
      </c>
      <c r="F14" s="27">
        <v>101.02355905697615</v>
      </c>
      <c r="G14" s="27">
        <v>97.34305644275247</v>
      </c>
      <c r="H14" s="27">
        <v>95.566802732400333</v>
      </c>
      <c r="I14" s="27">
        <v>100.48842370813654</v>
      </c>
      <c r="J14" s="27">
        <v>100.90967746930779</v>
      </c>
      <c r="K14" s="27">
        <v>106.31116235785871</v>
      </c>
      <c r="L14" s="27">
        <v>99.337514903670396</v>
      </c>
      <c r="M14" s="27">
        <v>96.019326494241213</v>
      </c>
      <c r="N14" s="27">
        <v>91.737127514653267</v>
      </c>
      <c r="O14" s="27">
        <v>100.24402604561247</v>
      </c>
      <c r="P14" s="27">
        <v>95.688088936473847</v>
      </c>
      <c r="Q14" s="27">
        <v>98.691882137177885</v>
      </c>
      <c r="R14" s="27">
        <v>95.942890395149632</v>
      </c>
      <c r="S14" s="27">
        <v>97.341911563022421</v>
      </c>
      <c r="T14" s="27">
        <v>96.718087869407427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7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M14" s="57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</row>
    <row r="15" spans="1:84" s="59" customFormat="1" ht="15.75" x14ac:dyDescent="0.25">
      <c r="A15" s="40">
        <v>41456</v>
      </c>
      <c r="B15" s="27">
        <v>92.166142348766186</v>
      </c>
      <c r="C15" s="27">
        <v>99.160098428802584</v>
      </c>
      <c r="D15" s="27">
        <v>98.357516926082724</v>
      </c>
      <c r="E15" s="27">
        <v>99.555160596869158</v>
      </c>
      <c r="F15" s="27">
        <v>99.984238826471227</v>
      </c>
      <c r="G15" s="27">
        <v>98.200949750065973</v>
      </c>
      <c r="H15" s="27">
        <v>95.880622232296503</v>
      </c>
      <c r="I15" s="27">
        <v>102.23551907818947</v>
      </c>
      <c r="J15" s="27">
        <v>99.469807462182999</v>
      </c>
      <c r="K15" s="27">
        <v>98.703558966174313</v>
      </c>
      <c r="L15" s="27">
        <v>100.05189841577509</v>
      </c>
      <c r="M15" s="27">
        <v>100.38394598520593</v>
      </c>
      <c r="N15" s="27">
        <v>94.238201577538661</v>
      </c>
      <c r="O15" s="27">
        <v>100.18980923793102</v>
      </c>
      <c r="P15" s="27">
        <v>105.04996085775495</v>
      </c>
      <c r="Q15" s="27">
        <v>105.46573449320313</v>
      </c>
      <c r="R15" s="27">
        <v>103.29948920272048</v>
      </c>
      <c r="S15" s="27">
        <v>97.815719466753734</v>
      </c>
      <c r="T15" s="27">
        <v>98.644387933936642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M15" s="57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</row>
    <row r="16" spans="1:84" s="59" customFormat="1" ht="15.75" x14ac:dyDescent="0.25">
      <c r="A16" s="40">
        <v>41487</v>
      </c>
      <c r="B16" s="27">
        <v>95.248466582922106</v>
      </c>
      <c r="C16" s="27">
        <v>94.58489807682092</v>
      </c>
      <c r="D16" s="27">
        <v>94.734547339138047</v>
      </c>
      <c r="E16" s="27">
        <v>100.14249567498335</v>
      </c>
      <c r="F16" s="27">
        <v>103.97735482730168</v>
      </c>
      <c r="G16" s="27">
        <v>99.614502332616567</v>
      </c>
      <c r="H16" s="27">
        <v>96.043511069321497</v>
      </c>
      <c r="I16" s="27">
        <v>101.46774082203682</v>
      </c>
      <c r="J16" s="27">
        <v>98.599752833715939</v>
      </c>
      <c r="K16" s="27">
        <v>94.770374444925253</v>
      </c>
      <c r="L16" s="27">
        <v>100.29791668849994</v>
      </c>
      <c r="M16" s="27">
        <v>98.376641165783482</v>
      </c>
      <c r="N16" s="27">
        <v>89.830131707700772</v>
      </c>
      <c r="O16" s="27">
        <v>100.25145879554367</v>
      </c>
      <c r="P16" s="27">
        <v>106.31172710268793</v>
      </c>
      <c r="Q16" s="27">
        <v>109.78867689687762</v>
      </c>
      <c r="R16" s="27">
        <v>103.41363637785754</v>
      </c>
      <c r="S16" s="27">
        <v>98.884507283338422</v>
      </c>
      <c r="T16" s="27">
        <v>98.670330139128566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7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M16" s="57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1:84" s="59" customFormat="1" ht="15.75" x14ac:dyDescent="0.25">
      <c r="A17" s="40">
        <v>41518</v>
      </c>
      <c r="B17" s="27">
        <v>91.404991180227015</v>
      </c>
      <c r="C17" s="27">
        <v>92.300542064495161</v>
      </c>
      <c r="D17" s="27">
        <v>91.093278752298318</v>
      </c>
      <c r="E17" s="27">
        <v>107.90403518701723</v>
      </c>
      <c r="F17" s="27">
        <v>100.04238073803423</v>
      </c>
      <c r="G17" s="27">
        <v>100.36780769197115</v>
      </c>
      <c r="H17" s="27">
        <v>97.343573158943485</v>
      </c>
      <c r="I17" s="27">
        <v>96.073640585851095</v>
      </c>
      <c r="J17" s="27">
        <v>95.761320802464098</v>
      </c>
      <c r="K17" s="27">
        <v>103.54420090924725</v>
      </c>
      <c r="L17" s="27">
        <v>100.44289309080897</v>
      </c>
      <c r="M17" s="27">
        <v>94.84996889206495</v>
      </c>
      <c r="N17" s="27">
        <v>93.158725421591441</v>
      </c>
      <c r="O17" s="27">
        <v>101.57985691674205</v>
      </c>
      <c r="P17" s="27">
        <v>99.338193791695574</v>
      </c>
      <c r="Q17" s="27">
        <v>99.347469354123817</v>
      </c>
      <c r="R17" s="27">
        <v>105.63409333131668</v>
      </c>
      <c r="S17" s="27">
        <v>100.67638010414248</v>
      </c>
      <c r="T17" s="27">
        <v>97.717294130209993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7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M17" s="57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</row>
    <row r="18" spans="1:84" s="59" customFormat="1" ht="15.75" x14ac:dyDescent="0.25">
      <c r="A18" s="40">
        <v>41548</v>
      </c>
      <c r="B18" s="27">
        <v>91.260948023467563</v>
      </c>
      <c r="C18" s="27">
        <v>104.17327565031354</v>
      </c>
      <c r="D18" s="27">
        <v>95.717101116358677</v>
      </c>
      <c r="E18" s="27">
        <v>111.2255055176264</v>
      </c>
      <c r="F18" s="27">
        <v>104.63798730383087</v>
      </c>
      <c r="G18" s="27">
        <v>101.08724873747279</v>
      </c>
      <c r="H18" s="27">
        <v>99.895123179846621</v>
      </c>
      <c r="I18" s="27">
        <v>103.18443591688451</v>
      </c>
      <c r="J18" s="27">
        <v>107.57151218935286</v>
      </c>
      <c r="K18" s="27">
        <v>92.793840710342437</v>
      </c>
      <c r="L18" s="27">
        <v>101.36167924983674</v>
      </c>
      <c r="M18" s="27">
        <v>105.74071575063687</v>
      </c>
      <c r="N18" s="27">
        <v>97.060971062918256</v>
      </c>
      <c r="O18" s="27">
        <v>101.35671981063268</v>
      </c>
      <c r="P18" s="27">
        <v>85.457866379935524</v>
      </c>
      <c r="Q18" s="27">
        <v>99.490879332764905</v>
      </c>
      <c r="R18" s="27">
        <v>106.61892552468393</v>
      </c>
      <c r="S18" s="27">
        <v>103.28947604652872</v>
      </c>
      <c r="T18" s="27">
        <v>99.483190240629867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7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M18" s="57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</row>
    <row r="19" spans="1:84" s="59" customFormat="1" ht="15.75" x14ac:dyDescent="0.25">
      <c r="A19" s="40">
        <v>41579</v>
      </c>
      <c r="B19" s="27">
        <v>98.212361411939469</v>
      </c>
      <c r="C19" s="27">
        <v>109.02314287159889</v>
      </c>
      <c r="D19" s="27">
        <v>101.83986801994369</v>
      </c>
      <c r="E19" s="27">
        <v>111.38512685782619</v>
      </c>
      <c r="F19" s="27">
        <v>108.31757173168685</v>
      </c>
      <c r="G19" s="27">
        <v>102.59170743593738</v>
      </c>
      <c r="H19" s="27">
        <v>103.41408082982262</v>
      </c>
      <c r="I19" s="27">
        <v>103.87786921354328</v>
      </c>
      <c r="J19" s="27">
        <v>101.40786277526257</v>
      </c>
      <c r="K19" s="27">
        <v>107.30891550564954</v>
      </c>
      <c r="L19" s="27">
        <v>101.77938837773056</v>
      </c>
      <c r="M19" s="27">
        <v>107.62170493103002</v>
      </c>
      <c r="N19" s="27">
        <v>106.98610668218591</v>
      </c>
      <c r="O19" s="27">
        <v>101.49517087664218</v>
      </c>
      <c r="P19" s="27">
        <v>82.645999763355263</v>
      </c>
      <c r="Q19" s="27">
        <v>104.3082454485252</v>
      </c>
      <c r="R19" s="27">
        <v>101.07762097381803</v>
      </c>
      <c r="S19" s="27">
        <v>104.26809511510396</v>
      </c>
      <c r="T19" s="27">
        <v>102.16338406907357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M19" s="57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</row>
    <row r="20" spans="1:84" s="59" customFormat="1" ht="15.75" x14ac:dyDescent="0.25">
      <c r="A20" s="41">
        <v>41609</v>
      </c>
      <c r="B20" s="28">
        <v>106.25942315470654</v>
      </c>
      <c r="C20" s="28">
        <v>125.27730672927508</v>
      </c>
      <c r="D20" s="28">
        <v>107.05358035320087</v>
      </c>
      <c r="E20" s="28">
        <v>114.89865289740744</v>
      </c>
      <c r="F20" s="28">
        <v>105.68557429892149</v>
      </c>
      <c r="G20" s="28">
        <v>103.23678793906927</v>
      </c>
      <c r="H20" s="28">
        <v>109.21964668533408</v>
      </c>
      <c r="I20" s="28">
        <v>121.44822126415622</v>
      </c>
      <c r="J20" s="28">
        <v>118.15661546674853</v>
      </c>
      <c r="K20" s="28">
        <v>100.57882526150021</v>
      </c>
      <c r="L20" s="28">
        <v>102.94951904440262</v>
      </c>
      <c r="M20" s="28">
        <v>115.23464625425281</v>
      </c>
      <c r="N20" s="28">
        <v>122.63501431171171</v>
      </c>
      <c r="O20" s="28">
        <v>101.87896440488512</v>
      </c>
      <c r="P20" s="28">
        <v>91.622434685771566</v>
      </c>
      <c r="Q20" s="28">
        <v>102.76189323249957</v>
      </c>
      <c r="R20" s="28">
        <v>96.663698188625204</v>
      </c>
      <c r="S20" s="28">
        <v>104.43388715055097</v>
      </c>
      <c r="T20" s="28">
        <v>106.29799459222778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M20" s="57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</row>
    <row r="21" spans="1:84" s="59" customFormat="1" ht="15.75" x14ac:dyDescent="0.25">
      <c r="A21" s="42">
        <v>41640</v>
      </c>
      <c r="B21" s="29">
        <v>107.32422969541969</v>
      </c>
      <c r="C21" s="29">
        <v>120.75119432354822</v>
      </c>
      <c r="D21" s="29">
        <v>104.41514137000031</v>
      </c>
      <c r="E21" s="29">
        <v>110.2572557954595</v>
      </c>
      <c r="F21" s="29">
        <v>98.111040055691149</v>
      </c>
      <c r="G21" s="29">
        <v>101.50647425381339</v>
      </c>
      <c r="H21" s="29">
        <v>101.61661881805919</v>
      </c>
      <c r="I21" s="29">
        <v>93.759866302587412</v>
      </c>
      <c r="J21" s="29">
        <v>99.606786727835456</v>
      </c>
      <c r="K21" s="29">
        <v>114.03365772698935</v>
      </c>
      <c r="L21" s="29">
        <v>101.66633374011847</v>
      </c>
      <c r="M21" s="29">
        <v>99.121399006730613</v>
      </c>
      <c r="N21" s="29">
        <v>101.21813763370399</v>
      </c>
      <c r="O21" s="29">
        <v>98.280870430152646</v>
      </c>
      <c r="P21" s="29">
        <v>101.68570108641141</v>
      </c>
      <c r="Q21" s="29">
        <v>100.33178691729022</v>
      </c>
      <c r="R21" s="29">
        <v>97.37804269994173</v>
      </c>
      <c r="S21" s="29">
        <v>103.11357753889109</v>
      </c>
      <c r="T21" s="29">
        <v>102.74922026005294</v>
      </c>
      <c r="U21" s="23"/>
      <c r="V21" s="42">
        <v>41640</v>
      </c>
      <c r="W21" s="29">
        <f t="shared" ref="W21:W84" si="0">B21/B9*100-100</f>
        <v>1.0474318811514109</v>
      </c>
      <c r="X21" s="29">
        <f t="shared" ref="X21:X84" si="1">C21/C9*100-100</f>
        <v>16.173332899207878</v>
      </c>
      <c r="Y21" s="29">
        <f t="shared" ref="Y21:Y84" si="2">D21/D9*100-100</f>
        <v>-3.589471823057977E-2</v>
      </c>
      <c r="Z21" s="29">
        <f t="shared" ref="Z21:Z84" si="3">E21/E9*100-100</f>
        <v>14.547580121231391</v>
      </c>
      <c r="AA21" s="29">
        <f t="shared" ref="AA21:AA84" si="4">F21/F9*100-100</f>
        <v>10.237194473055666</v>
      </c>
      <c r="AB21" s="29">
        <f t="shared" ref="AB21:AB84" si="5">G21/G9*100-100</f>
        <v>3.4562763175801621</v>
      </c>
      <c r="AC21" s="29">
        <f t="shared" ref="AC21:AC84" si="6">H21/H9*100-100</f>
        <v>3.3625553727508475</v>
      </c>
      <c r="AD21" s="29">
        <f t="shared" ref="AD21:AD84" si="7">I21/I9*100-100</f>
        <v>4.185715122819289</v>
      </c>
      <c r="AE21" s="29">
        <f t="shared" ref="AE21:AE84" si="8">J21/J9*100-100</f>
        <v>6.4956312587900271</v>
      </c>
      <c r="AF21" s="29">
        <f t="shared" ref="AF21:AF84" si="9">K21/K9*100-100</f>
        <v>3.3729957520220779</v>
      </c>
      <c r="AG21" s="29">
        <f t="shared" ref="AG21:AG84" si="10">L21/L9*100-100</f>
        <v>4.1479010373432175</v>
      </c>
      <c r="AH21" s="29">
        <f t="shared" ref="AH21:AH84" si="11">M21/M9*100-100</f>
        <v>8.8330185094344245</v>
      </c>
      <c r="AI21" s="29">
        <f t="shared" ref="AI21:AI84" si="12">N21/N9*100-100</f>
        <v>4.3734303193913888</v>
      </c>
      <c r="AJ21" s="29">
        <f t="shared" ref="AJ21:AJ84" si="13">O21/O9*100-100</f>
        <v>3.3291279648651937</v>
      </c>
      <c r="AK21" s="29">
        <f t="shared" ref="AK21:AK84" si="14">P21/P9*100-100</f>
        <v>0.32273393083981716</v>
      </c>
      <c r="AL21" s="29">
        <f t="shared" ref="AL21:AL84" si="15">Q21/Q9*100-100</f>
        <v>9.5756251662929088</v>
      </c>
      <c r="AM21" s="29">
        <f t="shared" ref="AM21:AM84" si="16">R21/R9*100-100</f>
        <v>1.8110265228483939</v>
      </c>
      <c r="AN21" s="29">
        <f t="shared" ref="AN21:AN84" si="17">S21/S9*100-100</f>
        <v>3.8253594810627334</v>
      </c>
      <c r="AO21" s="29">
        <f t="shared" ref="AO21:AO84" si="18">T21/T9*100-100</f>
        <v>3.7112501397328117</v>
      </c>
      <c r="AP21" s="23"/>
      <c r="AQ21" s="23"/>
      <c r="AR21" s="57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M21" s="57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4" s="59" customFormat="1" ht="15.75" x14ac:dyDescent="0.25">
      <c r="A22" s="43">
        <v>41671</v>
      </c>
      <c r="B22" s="31">
        <v>108.48427359091552</v>
      </c>
      <c r="C22" s="31">
        <v>133.76548837095055</v>
      </c>
      <c r="D22" s="31">
        <v>103.60948939266444</v>
      </c>
      <c r="E22" s="31">
        <v>98.836820745011451</v>
      </c>
      <c r="F22" s="31">
        <v>103.36722609491298</v>
      </c>
      <c r="G22" s="31">
        <v>100.11801387472332</v>
      </c>
      <c r="H22" s="31">
        <v>102.56720514866042</v>
      </c>
      <c r="I22" s="31">
        <v>91.589405924313979</v>
      </c>
      <c r="J22" s="31">
        <v>93.829268637057652</v>
      </c>
      <c r="K22" s="31">
        <v>96.34272480332686</v>
      </c>
      <c r="L22" s="31">
        <v>101.88044518467021</v>
      </c>
      <c r="M22" s="31">
        <v>97.581906670928049</v>
      </c>
      <c r="N22" s="31">
        <v>102.15438312700934</v>
      </c>
      <c r="O22" s="31">
        <v>101.15138432359886</v>
      </c>
      <c r="P22" s="31">
        <v>119.88297105060647</v>
      </c>
      <c r="Q22" s="31">
        <v>105.55392878781574</v>
      </c>
      <c r="R22" s="31">
        <v>97.354757808530863</v>
      </c>
      <c r="S22" s="31">
        <v>100.75617892705012</v>
      </c>
      <c r="T22" s="31">
        <v>102.56897319114965</v>
      </c>
      <c r="U22" s="23"/>
      <c r="V22" s="43">
        <v>41671</v>
      </c>
      <c r="W22" s="31">
        <f t="shared" si="0"/>
        <v>0.71532619033867206</v>
      </c>
      <c r="X22" s="31">
        <f t="shared" si="1"/>
        <v>48.624082579149217</v>
      </c>
      <c r="Y22" s="31">
        <f t="shared" si="2"/>
        <v>2.8067076724610729</v>
      </c>
      <c r="Z22" s="31">
        <f t="shared" si="3"/>
        <v>9.3956891813236041</v>
      </c>
      <c r="AA22" s="31">
        <f t="shared" si="4"/>
        <v>11.957291124274349</v>
      </c>
      <c r="AB22" s="31">
        <f t="shared" si="5"/>
        <v>2.0337511415413445</v>
      </c>
      <c r="AC22" s="31">
        <f t="shared" si="6"/>
        <v>4.0723907631979017</v>
      </c>
      <c r="AD22" s="31">
        <f t="shared" si="7"/>
        <v>6.4403752542078792</v>
      </c>
      <c r="AE22" s="31">
        <f t="shared" si="8"/>
        <v>0.19682248216300025</v>
      </c>
      <c r="AF22" s="31">
        <f t="shared" si="9"/>
        <v>0.65899352470498229</v>
      </c>
      <c r="AG22" s="31">
        <f t="shared" si="10"/>
        <v>4.0511746314288501</v>
      </c>
      <c r="AH22" s="31">
        <f t="shared" si="11"/>
        <v>5.6586401143800629</v>
      </c>
      <c r="AI22" s="31">
        <f t="shared" si="12"/>
        <v>1.9316253095030191</v>
      </c>
      <c r="AJ22" s="31">
        <f t="shared" si="13"/>
        <v>2.814432874438296</v>
      </c>
      <c r="AK22" s="31">
        <f t="shared" si="14"/>
        <v>1.026827465117151</v>
      </c>
      <c r="AL22" s="31">
        <f t="shared" si="15"/>
        <v>12.865497202267662</v>
      </c>
      <c r="AM22" s="31">
        <f t="shared" si="16"/>
        <v>4.3393352916221772</v>
      </c>
      <c r="AN22" s="31">
        <f t="shared" si="17"/>
        <v>2.6749919757419462</v>
      </c>
      <c r="AO22" s="31">
        <f t="shared" si="18"/>
        <v>3.8016678866694065</v>
      </c>
      <c r="AP22" s="23"/>
      <c r="AQ22" s="23"/>
      <c r="AR22" s="57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M22" s="57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</row>
    <row r="23" spans="1:84" s="59" customFormat="1" ht="15.75" x14ac:dyDescent="0.25">
      <c r="A23" s="43">
        <v>41699</v>
      </c>
      <c r="B23" s="31">
        <v>117.03327668075757</v>
      </c>
      <c r="C23" s="31">
        <v>135.81258916755661</v>
      </c>
      <c r="D23" s="31">
        <v>108.80523983022742</v>
      </c>
      <c r="E23" s="31">
        <v>107.25412722408821</v>
      </c>
      <c r="F23" s="31">
        <v>100.02678393008395</v>
      </c>
      <c r="G23" s="31">
        <v>102.16391802162109</v>
      </c>
      <c r="H23" s="31">
        <v>105.87320669960337</v>
      </c>
      <c r="I23" s="31">
        <v>102.02648683101391</v>
      </c>
      <c r="J23" s="31">
        <v>98.698850778362043</v>
      </c>
      <c r="K23" s="31">
        <v>112.0890076189546</v>
      </c>
      <c r="L23" s="31">
        <v>103.32646972111144</v>
      </c>
      <c r="M23" s="31">
        <v>103.74041733710733</v>
      </c>
      <c r="N23" s="31">
        <v>112.58259011220794</v>
      </c>
      <c r="O23" s="31">
        <v>102.65996277791518</v>
      </c>
      <c r="P23" s="31">
        <v>118.77756951189539</v>
      </c>
      <c r="Q23" s="31">
        <v>106.60183554172129</v>
      </c>
      <c r="R23" s="31">
        <v>104.62921490092636</v>
      </c>
      <c r="S23" s="31">
        <v>99.919313604985248</v>
      </c>
      <c r="T23" s="31">
        <v>106.75569954631518</v>
      </c>
      <c r="U23" s="23"/>
      <c r="V23" s="43">
        <v>41699</v>
      </c>
      <c r="W23" s="31">
        <f t="shared" si="0"/>
        <v>2.4453416614000218</v>
      </c>
      <c r="X23" s="31">
        <f t="shared" si="1"/>
        <v>41.485095225280844</v>
      </c>
      <c r="Y23" s="31">
        <f t="shared" si="2"/>
        <v>4.0928039828597633</v>
      </c>
      <c r="Z23" s="31">
        <f t="shared" si="3"/>
        <v>14.66614215497502</v>
      </c>
      <c r="AA23" s="31">
        <f t="shared" si="4"/>
        <v>11.872879232706211</v>
      </c>
      <c r="AB23" s="31">
        <f t="shared" si="5"/>
        <v>1.7390327732773869</v>
      </c>
      <c r="AC23" s="31">
        <f t="shared" si="6"/>
        <v>3.6187849005468564</v>
      </c>
      <c r="AD23" s="31">
        <f t="shared" si="7"/>
        <v>-0.53893786509352992</v>
      </c>
      <c r="AE23" s="31">
        <f t="shared" si="8"/>
        <v>6.9486282157988057</v>
      </c>
      <c r="AF23" s="31">
        <f t="shared" si="9"/>
        <v>10.882263618755388</v>
      </c>
      <c r="AG23" s="31">
        <f t="shared" si="10"/>
        <v>4.2708290333243468</v>
      </c>
      <c r="AH23" s="31">
        <f t="shared" si="11"/>
        <v>7.1391845392070934</v>
      </c>
      <c r="AI23" s="31">
        <f t="shared" si="12"/>
        <v>6.6243590984974503</v>
      </c>
      <c r="AJ23" s="31">
        <f t="shared" si="13"/>
        <v>2.2757894832323302</v>
      </c>
      <c r="AK23" s="31">
        <f t="shared" si="14"/>
        <v>1.4108089182371089</v>
      </c>
      <c r="AL23" s="31">
        <f t="shared" si="15"/>
        <v>11.786285668765515</v>
      </c>
      <c r="AM23" s="31">
        <f t="shared" si="16"/>
        <v>9.2450506981804494</v>
      </c>
      <c r="AN23" s="31">
        <f t="shared" si="17"/>
        <v>1.9204238410897858</v>
      </c>
      <c r="AO23" s="31">
        <f t="shared" si="18"/>
        <v>4.9520770555809008</v>
      </c>
      <c r="AP23" s="23"/>
      <c r="AQ23" s="23"/>
      <c r="AR23" s="57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M23" s="57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</row>
    <row r="24" spans="1:84" s="59" customFormat="1" ht="15.75" x14ac:dyDescent="0.25">
      <c r="A24" s="43">
        <v>41730</v>
      </c>
      <c r="B24" s="31">
        <v>106.51134346643141</v>
      </c>
      <c r="C24" s="31">
        <v>156.36887241912441</v>
      </c>
      <c r="D24" s="31">
        <v>105.55542122636345</v>
      </c>
      <c r="E24" s="31">
        <v>99.25237971965953</v>
      </c>
      <c r="F24" s="31">
        <v>105.05759506860035</v>
      </c>
      <c r="G24" s="31">
        <v>103.53439849953604</v>
      </c>
      <c r="H24" s="31">
        <v>107.14066086086387</v>
      </c>
      <c r="I24" s="31">
        <v>101.61393047581663</v>
      </c>
      <c r="J24" s="31">
        <v>104.26758634008851</v>
      </c>
      <c r="K24" s="31">
        <v>97.869919892361139</v>
      </c>
      <c r="L24" s="31">
        <v>103.68180657485384</v>
      </c>
      <c r="M24" s="31">
        <v>105.83933944552712</v>
      </c>
      <c r="N24" s="31">
        <v>105.72733256040618</v>
      </c>
      <c r="O24" s="31">
        <v>103.79052822311868</v>
      </c>
      <c r="P24" s="31">
        <v>105.1907068864567</v>
      </c>
      <c r="Q24" s="31">
        <v>108.06300741652471</v>
      </c>
      <c r="R24" s="31">
        <v>102.13811913317619</v>
      </c>
      <c r="S24" s="31">
        <v>100.48306389383028</v>
      </c>
      <c r="T24" s="31">
        <v>104.79523646865887</v>
      </c>
      <c r="U24" s="23"/>
      <c r="V24" s="43">
        <v>41730</v>
      </c>
      <c r="W24" s="31">
        <f t="shared" si="0"/>
        <v>0.15580471515370675</v>
      </c>
      <c r="X24" s="31">
        <f t="shared" si="1"/>
        <v>71.970864758839554</v>
      </c>
      <c r="Y24" s="31">
        <f t="shared" si="2"/>
        <v>1.2420379100158669</v>
      </c>
      <c r="Z24" s="31">
        <f t="shared" si="3"/>
        <v>8.5550218100889168</v>
      </c>
      <c r="AA24" s="31">
        <f t="shared" si="4"/>
        <v>4.8387332148209055</v>
      </c>
      <c r="AB24" s="31">
        <f t="shared" si="5"/>
        <v>2.0316841999123483</v>
      </c>
      <c r="AC24" s="31">
        <f t="shared" si="6"/>
        <v>3.7219515843239606</v>
      </c>
      <c r="AD24" s="31">
        <f t="shared" si="7"/>
        <v>10.025703109898771</v>
      </c>
      <c r="AE24" s="31">
        <f t="shared" si="8"/>
        <v>1.3122469456080808</v>
      </c>
      <c r="AF24" s="31">
        <f t="shared" si="9"/>
        <v>1.6121857351348012</v>
      </c>
      <c r="AG24" s="31">
        <f t="shared" si="10"/>
        <v>4.0834235245379489</v>
      </c>
      <c r="AH24" s="31">
        <f t="shared" si="11"/>
        <v>3.707010202374164</v>
      </c>
      <c r="AI24" s="31">
        <f t="shared" si="12"/>
        <v>2.182826316430635</v>
      </c>
      <c r="AJ24" s="31">
        <f t="shared" si="13"/>
        <v>4.4463917510117312</v>
      </c>
      <c r="AK24" s="31">
        <f t="shared" si="14"/>
        <v>3.4805269210435199</v>
      </c>
      <c r="AL24" s="31">
        <f t="shared" si="15"/>
        <v>12.110538930938148</v>
      </c>
      <c r="AM24" s="31">
        <f t="shared" si="16"/>
        <v>4.5577288416367878E-2</v>
      </c>
      <c r="AN24" s="31">
        <f t="shared" si="17"/>
        <v>1.4498074656615501</v>
      </c>
      <c r="AO24" s="31">
        <f t="shared" si="18"/>
        <v>3.5550297602746923</v>
      </c>
      <c r="AP24" s="23"/>
      <c r="AQ24" s="23"/>
      <c r="AR24" s="57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M24" s="57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</row>
    <row r="25" spans="1:84" s="59" customFormat="1" ht="15.75" x14ac:dyDescent="0.25">
      <c r="A25" s="43">
        <v>41760</v>
      </c>
      <c r="B25" s="31">
        <v>101.55574757631508</v>
      </c>
      <c r="C25" s="31">
        <v>145.29141302541183</v>
      </c>
      <c r="D25" s="31">
        <v>105.72116891982814</v>
      </c>
      <c r="E25" s="31">
        <v>104.66273858992128</v>
      </c>
      <c r="F25" s="31">
        <v>109.81921138353287</v>
      </c>
      <c r="G25" s="31">
        <v>101.85856315056921</v>
      </c>
      <c r="H25" s="31">
        <v>105.88871534248537</v>
      </c>
      <c r="I25" s="31">
        <v>106.05026139802636</v>
      </c>
      <c r="J25" s="31">
        <v>99.590571114488597</v>
      </c>
      <c r="K25" s="31">
        <v>102.54486395867731</v>
      </c>
      <c r="L25" s="31">
        <v>104.035050839579</v>
      </c>
      <c r="M25" s="31">
        <v>102.86063265308799</v>
      </c>
      <c r="N25" s="31">
        <v>106.84561243321035</v>
      </c>
      <c r="O25" s="31">
        <v>104.13798239381772</v>
      </c>
      <c r="P25" s="31">
        <v>98.735086819460207</v>
      </c>
      <c r="Q25" s="31">
        <v>108.33872589190344</v>
      </c>
      <c r="R25" s="31">
        <v>113.11586187457468</v>
      </c>
      <c r="S25" s="31">
        <v>100.16602323776522</v>
      </c>
      <c r="T25" s="31">
        <v>104.39870936463241</v>
      </c>
      <c r="U25" s="23"/>
      <c r="V25" s="43">
        <v>41760</v>
      </c>
      <c r="W25" s="31">
        <f t="shared" si="0"/>
        <v>2.274724104114128</v>
      </c>
      <c r="X25" s="31">
        <f t="shared" si="1"/>
        <v>41.119046036550259</v>
      </c>
      <c r="Y25" s="31">
        <f t="shared" si="2"/>
        <v>2.7619473383100512</v>
      </c>
      <c r="Z25" s="31">
        <f t="shared" si="3"/>
        <v>15.026554871599714</v>
      </c>
      <c r="AA25" s="31">
        <f t="shared" si="4"/>
        <v>4.2084750641641762</v>
      </c>
      <c r="AB25" s="31">
        <f t="shared" si="5"/>
        <v>2.4427525533172343</v>
      </c>
      <c r="AC25" s="31">
        <f t="shared" si="6"/>
        <v>5.571636480100949</v>
      </c>
      <c r="AD25" s="31">
        <f t="shared" si="7"/>
        <v>5.786354310299032</v>
      </c>
      <c r="AE25" s="31">
        <f t="shared" si="8"/>
        <v>4.0176929701324866</v>
      </c>
      <c r="AF25" s="31">
        <f t="shared" si="9"/>
        <v>10.78876539625395</v>
      </c>
      <c r="AG25" s="31">
        <f t="shared" si="10"/>
        <v>4.516162449196969</v>
      </c>
      <c r="AH25" s="31">
        <f t="shared" si="11"/>
        <v>3.4223996570289046</v>
      </c>
      <c r="AI25" s="31">
        <f t="shared" si="12"/>
        <v>8.9134219874637211</v>
      </c>
      <c r="AJ25" s="31">
        <f t="shared" si="13"/>
        <v>4.3890950153989507</v>
      </c>
      <c r="AK25" s="31">
        <f t="shared" si="14"/>
        <v>3.8389384557249429</v>
      </c>
      <c r="AL25" s="31">
        <f t="shared" si="15"/>
        <v>4.8701388197546152</v>
      </c>
      <c r="AM25" s="31">
        <f t="shared" si="16"/>
        <v>12.517832191407607</v>
      </c>
      <c r="AN25" s="31">
        <f t="shared" si="17"/>
        <v>1.4229221160627219</v>
      </c>
      <c r="AO25" s="31">
        <f t="shared" si="18"/>
        <v>4.9187574226621393</v>
      </c>
      <c r="AP25" s="23"/>
      <c r="AQ25" s="23"/>
      <c r="AR25" s="57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M25" s="57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</row>
    <row r="26" spans="1:84" s="59" customFormat="1" ht="15.75" x14ac:dyDescent="0.25">
      <c r="A26" s="43">
        <v>41791</v>
      </c>
      <c r="B26" s="31">
        <v>93.336877844695252</v>
      </c>
      <c r="C26" s="31">
        <v>133.38227593590938</v>
      </c>
      <c r="D26" s="31">
        <v>98.47609729392525</v>
      </c>
      <c r="E26" s="31">
        <v>106.97931799928418</v>
      </c>
      <c r="F26" s="31">
        <v>106.08951950559305</v>
      </c>
      <c r="G26" s="31">
        <v>100.16043903176759</v>
      </c>
      <c r="H26" s="31">
        <v>100.23273653412463</v>
      </c>
      <c r="I26" s="31">
        <v>103.92408456396691</v>
      </c>
      <c r="J26" s="31">
        <v>100.10074187500896</v>
      </c>
      <c r="K26" s="31">
        <v>104.79873353393123</v>
      </c>
      <c r="L26" s="31">
        <v>103.68430307189956</v>
      </c>
      <c r="M26" s="31">
        <v>98.963918765707064</v>
      </c>
      <c r="N26" s="31">
        <v>100.10792238119298</v>
      </c>
      <c r="O26" s="31">
        <v>104.30074037800848</v>
      </c>
      <c r="P26" s="31">
        <v>99.28085940323291</v>
      </c>
      <c r="Q26" s="31">
        <v>104.07245505011544</v>
      </c>
      <c r="R26" s="31">
        <v>104.35936930701979</v>
      </c>
      <c r="S26" s="31">
        <v>100.3093757122916</v>
      </c>
      <c r="T26" s="31">
        <v>101.05147407408087</v>
      </c>
      <c r="U26" s="23"/>
      <c r="V26" s="43">
        <v>41791</v>
      </c>
      <c r="W26" s="31">
        <f t="shared" si="0"/>
        <v>1.8519305375669433</v>
      </c>
      <c r="X26" s="31">
        <f t="shared" si="1"/>
        <v>45.514202954564212</v>
      </c>
      <c r="Y26" s="31">
        <f t="shared" si="2"/>
        <v>4.4248614613390913</v>
      </c>
      <c r="Z26" s="31">
        <f t="shared" si="3"/>
        <v>15.866361158741512</v>
      </c>
      <c r="AA26" s="31">
        <f t="shared" si="4"/>
        <v>5.0146327212247144</v>
      </c>
      <c r="AB26" s="31">
        <f t="shared" si="5"/>
        <v>2.8942820289108511</v>
      </c>
      <c r="AC26" s="31">
        <f t="shared" si="6"/>
        <v>4.8823793077911404</v>
      </c>
      <c r="AD26" s="31">
        <f t="shared" si="7"/>
        <v>3.4189618356529081</v>
      </c>
      <c r="AE26" s="31">
        <f t="shared" si="8"/>
        <v>-0.80164322648327868</v>
      </c>
      <c r="AF26" s="31">
        <f t="shared" si="9"/>
        <v>-1.422643483885949</v>
      </c>
      <c r="AG26" s="31">
        <f t="shared" si="10"/>
        <v>4.375777038960905</v>
      </c>
      <c r="AH26" s="31">
        <f t="shared" si="11"/>
        <v>3.0666662420741488</v>
      </c>
      <c r="AI26" s="31">
        <f t="shared" si="12"/>
        <v>9.124762343580727</v>
      </c>
      <c r="AJ26" s="31">
        <f t="shared" si="13"/>
        <v>4.0468389912333862</v>
      </c>
      <c r="AK26" s="31">
        <f t="shared" si="14"/>
        <v>3.7546684301995583</v>
      </c>
      <c r="AL26" s="31">
        <f t="shared" si="15"/>
        <v>5.4518900606827572</v>
      </c>
      <c r="AM26" s="31">
        <f t="shared" si="16"/>
        <v>8.7723841518700567</v>
      </c>
      <c r="AN26" s="31">
        <f t="shared" si="17"/>
        <v>3.0484958653682668</v>
      </c>
      <c r="AO26" s="31">
        <f t="shared" si="18"/>
        <v>4.4804299796792293</v>
      </c>
      <c r="AP26" s="23"/>
      <c r="AQ26" s="23"/>
      <c r="AR26" s="57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M26" s="57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</row>
    <row r="27" spans="1:84" s="59" customFormat="1" ht="15.75" x14ac:dyDescent="0.25">
      <c r="A27" s="43">
        <v>41821</v>
      </c>
      <c r="B27" s="31">
        <v>95.076591900020418</v>
      </c>
      <c r="C27" s="31">
        <v>171.723593513813</v>
      </c>
      <c r="D27" s="31">
        <v>103.58523821091292</v>
      </c>
      <c r="E27" s="31">
        <v>101.05397746682539</v>
      </c>
      <c r="F27" s="31">
        <v>106.51599623543852</v>
      </c>
      <c r="G27" s="31">
        <v>101.58832640870789</v>
      </c>
      <c r="H27" s="31">
        <v>102.24249141085551</v>
      </c>
      <c r="I27" s="31">
        <v>107.08716249739221</v>
      </c>
      <c r="J27" s="31">
        <v>103.47792166111235</v>
      </c>
      <c r="K27" s="31">
        <v>102.3202996681845</v>
      </c>
      <c r="L27" s="31">
        <v>104.30806111298166</v>
      </c>
      <c r="M27" s="31">
        <v>104.81517065680549</v>
      </c>
      <c r="N27" s="31">
        <v>102.30328412735376</v>
      </c>
      <c r="O27" s="31">
        <v>103.9966607974967</v>
      </c>
      <c r="P27" s="31">
        <v>107.96200203033521</v>
      </c>
      <c r="Q27" s="31">
        <v>115.6258295189792</v>
      </c>
      <c r="R27" s="31">
        <v>102.94370024168151</v>
      </c>
      <c r="S27" s="31">
        <v>102.2949030681454</v>
      </c>
      <c r="T27" s="31">
        <v>103.77584505176483</v>
      </c>
      <c r="U27" s="23"/>
      <c r="V27" s="43">
        <v>41821</v>
      </c>
      <c r="W27" s="31">
        <f t="shared" si="0"/>
        <v>3.1578294122811315</v>
      </c>
      <c r="X27" s="31">
        <f t="shared" si="1"/>
        <v>73.178119258434748</v>
      </c>
      <c r="Y27" s="31">
        <f t="shared" si="2"/>
        <v>5.3150195818372623</v>
      </c>
      <c r="Z27" s="31">
        <f t="shared" si="3"/>
        <v>1.5055139894007254</v>
      </c>
      <c r="AA27" s="31">
        <f t="shared" si="4"/>
        <v>6.5327870528709724</v>
      </c>
      <c r="AB27" s="31">
        <f t="shared" si="5"/>
        <v>3.4494337043207963</v>
      </c>
      <c r="AC27" s="31">
        <f t="shared" si="6"/>
        <v>6.635198051954319</v>
      </c>
      <c r="AD27" s="31">
        <f t="shared" si="7"/>
        <v>4.7455556179963452</v>
      </c>
      <c r="AE27" s="31">
        <f t="shared" si="8"/>
        <v>4.0294781916142597</v>
      </c>
      <c r="AF27" s="31">
        <f t="shared" si="9"/>
        <v>3.6642454840454661</v>
      </c>
      <c r="AG27" s="31">
        <f t="shared" si="10"/>
        <v>4.2539549619735197</v>
      </c>
      <c r="AH27" s="31">
        <f t="shared" si="11"/>
        <v>4.4142762352185514</v>
      </c>
      <c r="AI27" s="31">
        <f t="shared" si="12"/>
        <v>8.558188096553593</v>
      </c>
      <c r="AJ27" s="31">
        <f t="shared" si="13"/>
        <v>3.7996394928002672</v>
      </c>
      <c r="AK27" s="31">
        <f t="shared" si="14"/>
        <v>2.7720535531882575</v>
      </c>
      <c r="AL27" s="31">
        <f t="shared" si="15"/>
        <v>9.6335507210930587</v>
      </c>
      <c r="AM27" s="31">
        <f t="shared" si="16"/>
        <v>-0.34442470508324163</v>
      </c>
      <c r="AN27" s="31">
        <f t="shared" si="17"/>
        <v>4.5792063134740602</v>
      </c>
      <c r="AO27" s="31">
        <f t="shared" si="18"/>
        <v>5.2019757284771089</v>
      </c>
      <c r="AP27" s="23"/>
      <c r="AQ27" s="23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M27" s="57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</row>
    <row r="28" spans="1:84" s="59" customFormat="1" ht="15.75" x14ac:dyDescent="0.25">
      <c r="A28" s="43">
        <v>41852</v>
      </c>
      <c r="B28" s="31">
        <v>95.444418554866118</v>
      </c>
      <c r="C28" s="31">
        <v>147.04242743511048</v>
      </c>
      <c r="D28" s="31">
        <v>97.223988965533039</v>
      </c>
      <c r="E28" s="31">
        <v>95.200738598156235</v>
      </c>
      <c r="F28" s="31">
        <v>111.03909564700969</v>
      </c>
      <c r="G28" s="31">
        <v>103.14753215243785</v>
      </c>
      <c r="H28" s="31">
        <v>102.46502877899076</v>
      </c>
      <c r="I28" s="31">
        <v>107.67642649210978</v>
      </c>
      <c r="J28" s="31">
        <v>96.930204713792122</v>
      </c>
      <c r="K28" s="31">
        <v>101.22976824150453</v>
      </c>
      <c r="L28" s="31">
        <v>104.31302067205448</v>
      </c>
      <c r="M28" s="31">
        <v>101.51517231312988</v>
      </c>
      <c r="N28" s="31">
        <v>96.489738992219088</v>
      </c>
      <c r="O28" s="31">
        <v>104.17187384959121</v>
      </c>
      <c r="P28" s="31">
        <v>108.7991951198097</v>
      </c>
      <c r="Q28" s="31">
        <v>109.88291889543979</v>
      </c>
      <c r="R28" s="31">
        <v>102.89006363267571</v>
      </c>
      <c r="S28" s="31">
        <v>102.68059205153818</v>
      </c>
      <c r="T28" s="31">
        <v>102.199780618522</v>
      </c>
      <c r="U28" s="23"/>
      <c r="V28" s="43">
        <v>41852</v>
      </c>
      <c r="W28" s="31">
        <f t="shared" si="0"/>
        <v>0.20572716703361493</v>
      </c>
      <c r="X28" s="31">
        <f t="shared" si="1"/>
        <v>55.460787530461857</v>
      </c>
      <c r="Y28" s="31">
        <f t="shared" si="2"/>
        <v>2.6278075911241814</v>
      </c>
      <c r="Z28" s="31">
        <f t="shared" si="3"/>
        <v>-4.9347253066927692</v>
      </c>
      <c r="AA28" s="31">
        <f t="shared" si="4"/>
        <v>6.7916142235364703</v>
      </c>
      <c r="AB28" s="31">
        <f t="shared" si="5"/>
        <v>3.5467022743579548</v>
      </c>
      <c r="AC28" s="31">
        <f t="shared" si="6"/>
        <v>6.6860505599742055</v>
      </c>
      <c r="AD28" s="31">
        <f t="shared" si="7"/>
        <v>6.1188764229631545</v>
      </c>
      <c r="AE28" s="31">
        <f t="shared" si="8"/>
        <v>-1.6932579159092143</v>
      </c>
      <c r="AF28" s="31">
        <f t="shared" si="9"/>
        <v>6.8158365252984083</v>
      </c>
      <c r="AG28" s="31">
        <f t="shared" si="10"/>
        <v>4.0031778486730047</v>
      </c>
      <c r="AH28" s="31">
        <f t="shared" si="11"/>
        <v>3.1903215134753111</v>
      </c>
      <c r="AI28" s="31">
        <f t="shared" si="12"/>
        <v>7.4135561842301172</v>
      </c>
      <c r="AJ28" s="31">
        <f t="shared" si="13"/>
        <v>3.9105815527761649</v>
      </c>
      <c r="AK28" s="31">
        <f t="shared" si="14"/>
        <v>2.3397870441132795</v>
      </c>
      <c r="AL28" s="31">
        <f t="shared" si="15"/>
        <v>8.583945195977094E-2</v>
      </c>
      <c r="AM28" s="31">
        <f t="shared" si="16"/>
        <v>-0.50628985066222754</v>
      </c>
      <c r="AN28" s="31">
        <f t="shared" si="17"/>
        <v>3.838907501781506</v>
      </c>
      <c r="AO28" s="31">
        <f t="shared" si="18"/>
        <v>3.5770129424081034</v>
      </c>
      <c r="AP28" s="23"/>
      <c r="AQ28" s="23"/>
      <c r="AR28" s="57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M28" s="57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</row>
    <row r="29" spans="1:84" s="59" customFormat="1" ht="15.75" x14ac:dyDescent="0.25">
      <c r="A29" s="43">
        <v>41883</v>
      </c>
      <c r="B29" s="31">
        <v>94.143314544678844</v>
      </c>
      <c r="C29" s="31">
        <v>163.93503954639979</v>
      </c>
      <c r="D29" s="31">
        <v>93.821934313212296</v>
      </c>
      <c r="E29" s="31">
        <v>102.98314830212311</v>
      </c>
      <c r="F29" s="31">
        <v>106.78788210332795</v>
      </c>
      <c r="G29" s="31">
        <v>103.88559777004548</v>
      </c>
      <c r="H29" s="31">
        <v>102.82575799341929</v>
      </c>
      <c r="I29" s="31">
        <v>100.12823421931152</v>
      </c>
      <c r="J29" s="31">
        <v>97.673551532317674</v>
      </c>
      <c r="K29" s="31">
        <v>104.33022468730479</v>
      </c>
      <c r="L29" s="31">
        <v>104.41596041251437</v>
      </c>
      <c r="M29" s="31">
        <v>98.772310239482778</v>
      </c>
      <c r="N29" s="31">
        <v>101.87767615503381</v>
      </c>
      <c r="O29" s="31">
        <v>104.75509117748359</v>
      </c>
      <c r="P29" s="31">
        <v>101.99440203843506</v>
      </c>
      <c r="Q29" s="31">
        <v>109.69068637947039</v>
      </c>
      <c r="R29" s="31">
        <v>103.25520536633759</v>
      </c>
      <c r="S29" s="31">
        <v>102.3437504368664</v>
      </c>
      <c r="T29" s="31">
        <v>101.77774445791538</v>
      </c>
      <c r="U29" s="23"/>
      <c r="V29" s="43">
        <v>41883</v>
      </c>
      <c r="W29" s="31">
        <f t="shared" si="0"/>
        <v>2.9958138271164643</v>
      </c>
      <c r="X29" s="31">
        <f t="shared" si="1"/>
        <v>77.610050688380483</v>
      </c>
      <c r="Y29" s="31">
        <f t="shared" si="2"/>
        <v>2.9954521324605707</v>
      </c>
      <c r="Z29" s="31">
        <f t="shared" si="3"/>
        <v>-4.5604289741021518</v>
      </c>
      <c r="AA29" s="31">
        <f t="shared" si="4"/>
        <v>6.7426437830954171</v>
      </c>
      <c r="AB29" s="31">
        <f t="shared" si="5"/>
        <v>3.5048987907262443</v>
      </c>
      <c r="AC29" s="31">
        <f t="shared" si="6"/>
        <v>5.6317891942639449</v>
      </c>
      <c r="AD29" s="31">
        <f t="shared" si="7"/>
        <v>4.2202976890807662</v>
      </c>
      <c r="AE29" s="31">
        <f t="shared" si="8"/>
        <v>1.9968717158758835</v>
      </c>
      <c r="AF29" s="31">
        <f t="shared" si="9"/>
        <v>0.75911907297103198</v>
      </c>
      <c r="AG29" s="31">
        <f t="shared" si="10"/>
        <v>3.9555484708245103</v>
      </c>
      <c r="AH29" s="31">
        <f t="shared" si="11"/>
        <v>4.1353111584899693</v>
      </c>
      <c r="AI29" s="31">
        <f t="shared" si="12"/>
        <v>9.3592421901272189</v>
      </c>
      <c r="AJ29" s="31">
        <f t="shared" si="13"/>
        <v>3.1258502985922263</v>
      </c>
      <c r="AK29" s="31">
        <f t="shared" si="14"/>
        <v>2.6739043114769601</v>
      </c>
      <c r="AL29" s="31">
        <f t="shared" si="15"/>
        <v>10.411152989190086</v>
      </c>
      <c r="AM29" s="31">
        <f t="shared" si="16"/>
        <v>-2.2520077467014517</v>
      </c>
      <c r="AN29" s="31">
        <f t="shared" si="17"/>
        <v>1.6561683395838571</v>
      </c>
      <c r="AO29" s="31">
        <f t="shared" si="18"/>
        <v>4.1553036889199575</v>
      </c>
      <c r="AP29" s="23"/>
      <c r="AQ29" s="23"/>
      <c r="AR29" s="57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M29" s="57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</row>
    <row r="30" spans="1:84" s="59" customFormat="1" ht="15.75" x14ac:dyDescent="0.25">
      <c r="A30" s="43">
        <v>41913</v>
      </c>
      <c r="B30" s="31">
        <v>93.400877344624973</v>
      </c>
      <c r="C30" s="31">
        <v>150.12658004819028</v>
      </c>
      <c r="D30" s="31">
        <v>99.896855121228896</v>
      </c>
      <c r="E30" s="31">
        <v>114.05817000396124</v>
      </c>
      <c r="F30" s="31">
        <v>112.92320886153078</v>
      </c>
      <c r="G30" s="31">
        <v>105.54669411169033</v>
      </c>
      <c r="H30" s="31">
        <v>106.08585038035041</v>
      </c>
      <c r="I30" s="31">
        <v>106.97539345595645</v>
      </c>
      <c r="J30" s="31">
        <v>99.603390281208078</v>
      </c>
      <c r="K30" s="31">
        <v>104.96736486635965</v>
      </c>
      <c r="L30" s="31">
        <v>105.34308053454329</v>
      </c>
      <c r="M30" s="31">
        <v>109.20149859502065</v>
      </c>
      <c r="N30" s="31">
        <v>104.39020246780663</v>
      </c>
      <c r="O30" s="31">
        <v>105.30098264722496</v>
      </c>
      <c r="P30" s="31">
        <v>88.427578730872753</v>
      </c>
      <c r="Q30" s="31">
        <v>115.75005348406793</v>
      </c>
      <c r="R30" s="31">
        <v>104.36995772293545</v>
      </c>
      <c r="S30" s="31">
        <v>105.71850144805261</v>
      </c>
      <c r="T30" s="31">
        <v>103.89648782600311</v>
      </c>
      <c r="U30" s="23"/>
      <c r="V30" s="43">
        <v>41913</v>
      </c>
      <c r="W30" s="31">
        <f t="shared" si="0"/>
        <v>2.3448466923739772</v>
      </c>
      <c r="X30" s="31">
        <f t="shared" si="1"/>
        <v>44.112373457595538</v>
      </c>
      <c r="Y30" s="31">
        <f t="shared" si="2"/>
        <v>4.366778722006103</v>
      </c>
      <c r="Z30" s="31">
        <f t="shared" si="3"/>
        <v>2.5467760053344364</v>
      </c>
      <c r="AA30" s="31">
        <f t="shared" si="4"/>
        <v>7.9179863557989023</v>
      </c>
      <c r="AB30" s="31">
        <f t="shared" si="5"/>
        <v>4.4114815962583691</v>
      </c>
      <c r="AC30" s="31">
        <f t="shared" si="6"/>
        <v>6.1972266547569888</v>
      </c>
      <c r="AD30" s="31">
        <f t="shared" si="7"/>
        <v>3.6739625558699345</v>
      </c>
      <c r="AE30" s="31">
        <f t="shared" si="8"/>
        <v>-7.4072788845051178</v>
      </c>
      <c r="AF30" s="31">
        <f t="shared" si="9"/>
        <v>13.118892442459696</v>
      </c>
      <c r="AG30" s="31">
        <f t="shared" si="10"/>
        <v>3.9279156720491812</v>
      </c>
      <c r="AH30" s="31">
        <f t="shared" si="11"/>
        <v>3.2728952322823091</v>
      </c>
      <c r="AI30" s="31">
        <f t="shared" si="12"/>
        <v>7.5511622484565066</v>
      </c>
      <c r="AJ30" s="31">
        <f t="shared" si="13"/>
        <v>3.8914665391317271</v>
      </c>
      <c r="AK30" s="31">
        <f t="shared" si="14"/>
        <v>3.4750602568688578</v>
      </c>
      <c r="AL30" s="31">
        <f t="shared" si="15"/>
        <v>16.342376567927744</v>
      </c>
      <c r="AM30" s="31">
        <f t="shared" si="16"/>
        <v>-2.109351403309546</v>
      </c>
      <c r="AN30" s="31">
        <f t="shared" si="17"/>
        <v>2.3516678508754154</v>
      </c>
      <c r="AO30" s="31">
        <f t="shared" si="18"/>
        <v>4.4362244261551638</v>
      </c>
      <c r="AP30" s="23"/>
      <c r="AQ30" s="23"/>
      <c r="AR30" s="57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M30" s="57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</row>
    <row r="31" spans="1:84" s="59" customFormat="1" ht="15.75" x14ac:dyDescent="0.25">
      <c r="A31" s="43">
        <v>41944</v>
      </c>
      <c r="B31" s="31">
        <v>98.932437025046895</v>
      </c>
      <c r="C31" s="31">
        <v>139.97265416953462</v>
      </c>
      <c r="D31" s="31">
        <v>107.04935875202234</v>
      </c>
      <c r="E31" s="31">
        <v>117.86710167783335</v>
      </c>
      <c r="F31" s="31">
        <v>118.01601567742443</v>
      </c>
      <c r="G31" s="31">
        <v>108.87359784597501</v>
      </c>
      <c r="H31" s="31">
        <v>107.808872062181</v>
      </c>
      <c r="I31" s="31">
        <v>108.06063812816778</v>
      </c>
      <c r="J31" s="31">
        <v>100.0440846382176</v>
      </c>
      <c r="K31" s="31">
        <v>108.21325062504322</v>
      </c>
      <c r="L31" s="31">
        <v>105.95203454988751</v>
      </c>
      <c r="M31" s="31">
        <v>112.20879558577626</v>
      </c>
      <c r="N31" s="31">
        <v>111.87856079500435</v>
      </c>
      <c r="O31" s="31">
        <v>105.49069732718154</v>
      </c>
      <c r="P31" s="31">
        <v>86.002216679621924</v>
      </c>
      <c r="Q31" s="31">
        <v>112.68699159784821</v>
      </c>
      <c r="R31" s="31">
        <v>105.17685803762623</v>
      </c>
      <c r="S31" s="31">
        <v>111.46442836094963</v>
      </c>
      <c r="T31" s="31">
        <v>107.09234146358143</v>
      </c>
      <c r="U31" s="23"/>
      <c r="V31" s="43">
        <v>41944</v>
      </c>
      <c r="W31" s="31">
        <f t="shared" si="0"/>
        <v>0.73318226214635729</v>
      </c>
      <c r="X31" s="31">
        <f t="shared" si="1"/>
        <v>28.388019720167364</v>
      </c>
      <c r="Y31" s="31">
        <f t="shared" si="2"/>
        <v>5.1153745908807196</v>
      </c>
      <c r="Z31" s="31">
        <f t="shared" si="3"/>
        <v>5.8194258092293154</v>
      </c>
      <c r="AA31" s="31">
        <f t="shared" si="4"/>
        <v>8.9537124869837044</v>
      </c>
      <c r="AB31" s="31">
        <f t="shared" si="5"/>
        <v>6.1231951071292201</v>
      </c>
      <c r="AC31" s="31">
        <f t="shared" si="6"/>
        <v>4.2497029389937779</v>
      </c>
      <c r="AD31" s="31">
        <f t="shared" si="7"/>
        <v>4.0266217879632507</v>
      </c>
      <c r="AE31" s="31">
        <f t="shared" si="8"/>
        <v>-1.3448445709454973</v>
      </c>
      <c r="AF31" s="31">
        <f t="shared" si="9"/>
        <v>0.84273996725470113</v>
      </c>
      <c r="AG31" s="31">
        <f t="shared" si="10"/>
        <v>4.0996966465067999</v>
      </c>
      <c r="AH31" s="31">
        <f t="shared" si="11"/>
        <v>4.2622356314517589</v>
      </c>
      <c r="AI31" s="31">
        <f t="shared" si="12"/>
        <v>4.5729807958635433</v>
      </c>
      <c r="AJ31" s="31">
        <f t="shared" si="13"/>
        <v>3.9366665586439922</v>
      </c>
      <c r="AK31" s="31">
        <f t="shared" si="14"/>
        <v>4.0609550684566784</v>
      </c>
      <c r="AL31" s="31">
        <f t="shared" si="15"/>
        <v>8.0326786375270842</v>
      </c>
      <c r="AM31" s="31">
        <f t="shared" si="16"/>
        <v>4.0555337811819072</v>
      </c>
      <c r="AN31" s="31">
        <f t="shared" si="17"/>
        <v>6.9017595822590465</v>
      </c>
      <c r="AO31" s="31">
        <f t="shared" si="18"/>
        <v>4.8245831316387751</v>
      </c>
      <c r="AP31" s="23"/>
      <c r="AQ31" s="23"/>
      <c r="AR31" s="57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M31" s="57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</row>
    <row r="32" spans="1:84" s="59" customFormat="1" ht="15.75" x14ac:dyDescent="0.25">
      <c r="A32" s="44">
        <v>41974</v>
      </c>
      <c r="B32" s="33">
        <v>108.02091125260591</v>
      </c>
      <c r="C32" s="33">
        <v>161.26467269417569</v>
      </c>
      <c r="D32" s="33">
        <v>112.87747961257013</v>
      </c>
      <c r="E32" s="33">
        <v>119.82362605831636</v>
      </c>
      <c r="F32" s="33">
        <v>111.66009206488663</v>
      </c>
      <c r="G32" s="33">
        <v>110.38282551325645</v>
      </c>
      <c r="H32" s="33">
        <v>115.25402510182279</v>
      </c>
      <c r="I32" s="33">
        <v>133.88311921488693</v>
      </c>
      <c r="J32" s="33">
        <v>121.96006836413068</v>
      </c>
      <c r="K32" s="33">
        <v>106.56049127643297</v>
      </c>
      <c r="L32" s="33">
        <v>107.23511048705547</v>
      </c>
      <c r="M32" s="33">
        <v>120.90376621118065</v>
      </c>
      <c r="N32" s="33">
        <v>120.8574648699983</v>
      </c>
      <c r="O32" s="33">
        <v>107.38375849601756</v>
      </c>
      <c r="P32" s="33">
        <v>95.803490521580059</v>
      </c>
      <c r="Q32" s="33">
        <v>114.38802110299297</v>
      </c>
      <c r="R32" s="33">
        <v>100.6754528747754</v>
      </c>
      <c r="S32" s="33">
        <v>114.56117384565731</v>
      </c>
      <c r="T32" s="33">
        <v>112.26622183037156</v>
      </c>
      <c r="U32" s="23"/>
      <c r="V32" s="44">
        <v>41974</v>
      </c>
      <c r="W32" s="33">
        <f t="shared" si="0"/>
        <v>1.6577241298729462</v>
      </c>
      <c r="X32" s="33">
        <f t="shared" si="1"/>
        <v>28.726165100810732</v>
      </c>
      <c r="Y32" s="33">
        <f t="shared" si="2"/>
        <v>5.4401723325408824</v>
      </c>
      <c r="Z32" s="33">
        <f t="shared" si="3"/>
        <v>4.2863628395246849</v>
      </c>
      <c r="AA32" s="33">
        <f t="shared" si="4"/>
        <v>5.6531062120803455</v>
      </c>
      <c r="AB32" s="33">
        <f t="shared" si="5"/>
        <v>6.9219875170901162</v>
      </c>
      <c r="AC32" s="33">
        <f t="shared" si="6"/>
        <v>5.5249935333282991</v>
      </c>
      <c r="AD32" s="33">
        <f t="shared" si="7"/>
        <v>10.238847322172106</v>
      </c>
      <c r="AE32" s="33">
        <f t="shared" si="8"/>
        <v>3.2189927600393133</v>
      </c>
      <c r="AF32" s="33">
        <f t="shared" si="9"/>
        <v>5.9472418765885493</v>
      </c>
      <c r="AG32" s="33">
        <f t="shared" si="10"/>
        <v>4.1628086099211714</v>
      </c>
      <c r="AH32" s="33">
        <f t="shared" si="11"/>
        <v>4.9196315007723967</v>
      </c>
      <c r="AI32" s="33">
        <f t="shared" si="12"/>
        <v>-1.449463231761257</v>
      </c>
      <c r="AJ32" s="33">
        <f t="shared" si="13"/>
        <v>5.4032685974853507</v>
      </c>
      <c r="AK32" s="33">
        <f t="shared" si="14"/>
        <v>4.5633537791784988</v>
      </c>
      <c r="AL32" s="33">
        <f t="shared" si="15"/>
        <v>11.313656750357055</v>
      </c>
      <c r="AM32" s="33">
        <f t="shared" si="16"/>
        <v>4.150218501181115</v>
      </c>
      <c r="AN32" s="33">
        <f t="shared" si="17"/>
        <v>9.6973185346504778</v>
      </c>
      <c r="AO32" s="33">
        <f t="shared" si="18"/>
        <v>5.614618846798237</v>
      </c>
      <c r="AP32" s="23"/>
      <c r="AQ32" s="23"/>
      <c r="AR32" s="57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M32" s="57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</row>
    <row r="33" spans="1:84" s="59" customFormat="1" ht="15.75" x14ac:dyDescent="0.25">
      <c r="A33" s="45">
        <v>42005</v>
      </c>
      <c r="B33" s="35">
        <v>109.37448041505415</v>
      </c>
      <c r="C33" s="35">
        <v>168.37313636000846</v>
      </c>
      <c r="D33" s="35">
        <v>108.37671980854046</v>
      </c>
      <c r="E33" s="35">
        <v>111.57646949228121</v>
      </c>
      <c r="F33" s="35">
        <v>104.53294278854551</v>
      </c>
      <c r="G33" s="35">
        <v>106.28681913541908</v>
      </c>
      <c r="H33" s="35">
        <v>104.42662571906318</v>
      </c>
      <c r="I33" s="35">
        <v>104.1510324211424</v>
      </c>
      <c r="J33" s="35">
        <v>97.391654677580931</v>
      </c>
      <c r="K33" s="35">
        <v>117.12195249851419</v>
      </c>
      <c r="L33" s="35">
        <v>106.18134706490993</v>
      </c>
      <c r="M33" s="35">
        <v>106.44602655827956</v>
      </c>
      <c r="N33" s="35">
        <v>112.58450759230801</v>
      </c>
      <c r="O33" s="35">
        <v>104.15305760334897</v>
      </c>
      <c r="P33" s="35">
        <v>102.97266735489612</v>
      </c>
      <c r="Q33" s="35">
        <v>112.52186662018424</v>
      </c>
      <c r="R33" s="35">
        <v>99.427421293896913</v>
      </c>
      <c r="S33" s="35">
        <v>110.69537491244814</v>
      </c>
      <c r="T33" s="35">
        <v>107.7565544067234</v>
      </c>
      <c r="U33" s="23"/>
      <c r="V33" s="45">
        <v>42005</v>
      </c>
      <c r="W33" s="35">
        <f t="shared" si="0"/>
        <v>1.9103335057264985</v>
      </c>
      <c r="X33" s="35">
        <f t="shared" si="1"/>
        <v>39.438071236677843</v>
      </c>
      <c r="Y33" s="35">
        <f t="shared" si="2"/>
        <v>3.794065100675482</v>
      </c>
      <c r="Z33" s="35">
        <f t="shared" si="3"/>
        <v>1.196486967958819</v>
      </c>
      <c r="AA33" s="35">
        <f t="shared" si="4"/>
        <v>6.5455454648213589</v>
      </c>
      <c r="AB33" s="35">
        <f t="shared" si="5"/>
        <v>4.7093989981886324</v>
      </c>
      <c r="AC33" s="35">
        <f t="shared" si="6"/>
        <v>2.7653025004061647</v>
      </c>
      <c r="AD33" s="35">
        <f t="shared" si="7"/>
        <v>11.082744172245313</v>
      </c>
      <c r="AE33" s="35">
        <f t="shared" si="8"/>
        <v>-2.2238766283136187</v>
      </c>
      <c r="AF33" s="35">
        <f t="shared" si="9"/>
        <v>2.7082309145240373</v>
      </c>
      <c r="AG33" s="35">
        <f t="shared" si="10"/>
        <v>4.4410112558330468</v>
      </c>
      <c r="AH33" s="35">
        <f t="shared" si="11"/>
        <v>7.3895522308473147</v>
      </c>
      <c r="AI33" s="35">
        <f t="shared" si="12"/>
        <v>11.229578239956879</v>
      </c>
      <c r="AJ33" s="35">
        <f t="shared" si="13"/>
        <v>5.9749035061402225</v>
      </c>
      <c r="AK33" s="35">
        <f t="shared" si="14"/>
        <v>1.2656315044639967</v>
      </c>
      <c r="AL33" s="35">
        <f t="shared" si="15"/>
        <v>12.149768360991203</v>
      </c>
      <c r="AM33" s="35">
        <f t="shared" si="16"/>
        <v>2.1045592385442404</v>
      </c>
      <c r="AN33" s="35">
        <f t="shared" si="17"/>
        <v>7.3528603647734485</v>
      </c>
      <c r="AO33" s="35">
        <f t="shared" si="18"/>
        <v>4.8733548867788414</v>
      </c>
      <c r="AP33" s="23"/>
      <c r="AQ33" s="23"/>
      <c r="AR33" s="57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M33" s="57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</row>
    <row r="34" spans="1:84" s="59" customFormat="1" ht="15.75" x14ac:dyDescent="0.25">
      <c r="A34" s="40">
        <v>42036</v>
      </c>
      <c r="B34" s="27">
        <v>110.37531485325506</v>
      </c>
      <c r="C34" s="27">
        <v>160.24102613166281</v>
      </c>
      <c r="D34" s="27">
        <v>106.13486528544514</v>
      </c>
      <c r="E34" s="27">
        <v>101.69556098809083</v>
      </c>
      <c r="F34" s="27">
        <v>107.78759904192123</v>
      </c>
      <c r="G34" s="27">
        <v>103.4310479569927</v>
      </c>
      <c r="H34" s="27">
        <v>104.54829101481891</v>
      </c>
      <c r="I34" s="27">
        <v>99.591780302856137</v>
      </c>
      <c r="J34" s="27">
        <v>98.471756641388026</v>
      </c>
      <c r="K34" s="27">
        <v>107.87843750975222</v>
      </c>
      <c r="L34" s="27">
        <v>106.24214425848896</v>
      </c>
      <c r="M34" s="27">
        <v>102.62534246445146</v>
      </c>
      <c r="N34" s="27">
        <v>111.91363299221508</v>
      </c>
      <c r="O34" s="27">
        <v>107.23213971938401</v>
      </c>
      <c r="P34" s="27">
        <v>119.86323152193665</v>
      </c>
      <c r="Q34" s="27">
        <v>111.59458739619967</v>
      </c>
      <c r="R34" s="27">
        <v>103.7943245997478</v>
      </c>
      <c r="S34" s="27">
        <v>107.97963294714053</v>
      </c>
      <c r="T34" s="27">
        <v>107.15483955070221</v>
      </c>
      <c r="U34" s="23"/>
      <c r="V34" s="40">
        <v>42036</v>
      </c>
      <c r="W34" s="27">
        <f t="shared" si="0"/>
        <v>1.7431478312427799</v>
      </c>
      <c r="X34" s="27">
        <f t="shared" si="1"/>
        <v>19.792502597749177</v>
      </c>
      <c r="Y34" s="27">
        <f t="shared" si="2"/>
        <v>2.4373982610896832</v>
      </c>
      <c r="Z34" s="27">
        <f t="shared" si="3"/>
        <v>2.8923838520207283</v>
      </c>
      <c r="AA34" s="27">
        <f t="shared" si="4"/>
        <v>4.2763776430929852</v>
      </c>
      <c r="AB34" s="27">
        <f t="shared" si="5"/>
        <v>3.3091288510926233</v>
      </c>
      <c r="AC34" s="27">
        <f t="shared" si="6"/>
        <v>1.9315002912354942</v>
      </c>
      <c r="AD34" s="27">
        <f t="shared" si="7"/>
        <v>8.7372270818690794</v>
      </c>
      <c r="AE34" s="27">
        <f t="shared" si="8"/>
        <v>4.9478036776435346</v>
      </c>
      <c r="AF34" s="27">
        <f t="shared" si="9"/>
        <v>11.973620976544154</v>
      </c>
      <c r="AG34" s="27">
        <f t="shared" si="10"/>
        <v>4.2811935753840373</v>
      </c>
      <c r="AH34" s="27">
        <f t="shared" si="11"/>
        <v>5.1684128396170905</v>
      </c>
      <c r="AI34" s="27">
        <f t="shared" si="12"/>
        <v>9.5534323310160829</v>
      </c>
      <c r="AJ34" s="27">
        <f t="shared" si="13"/>
        <v>6.0115394726896483</v>
      </c>
      <c r="AK34" s="27">
        <f t="shared" si="14"/>
        <v>-1.6465665220692927E-2</v>
      </c>
      <c r="AL34" s="27">
        <f t="shared" si="15"/>
        <v>5.7228174050506908</v>
      </c>
      <c r="AM34" s="27">
        <f t="shared" si="16"/>
        <v>6.6145373232623399</v>
      </c>
      <c r="AN34" s="27">
        <f t="shared" si="17"/>
        <v>7.1692417249371658</v>
      </c>
      <c r="AO34" s="27">
        <f t="shared" si="18"/>
        <v>4.4710073786214508</v>
      </c>
      <c r="AP34" s="23"/>
      <c r="AQ34" s="23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M34" s="57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</row>
    <row r="35" spans="1:84" s="59" customFormat="1" ht="15.75" x14ac:dyDescent="0.25">
      <c r="A35" s="40">
        <v>42064</v>
      </c>
      <c r="B35" s="27">
        <v>119.207142764024</v>
      </c>
      <c r="C35" s="27">
        <v>162.53664592070621</v>
      </c>
      <c r="D35" s="27">
        <v>114.56422277507686</v>
      </c>
      <c r="E35" s="27">
        <v>109.51167751381054</v>
      </c>
      <c r="F35" s="27">
        <v>102.87243311663958</v>
      </c>
      <c r="G35" s="27">
        <v>105.73168388229547</v>
      </c>
      <c r="H35" s="27">
        <v>108.7035255602802</v>
      </c>
      <c r="I35" s="27">
        <v>109.71938935539843</v>
      </c>
      <c r="J35" s="27">
        <v>102.90289505588849</v>
      </c>
      <c r="K35" s="27">
        <v>117.0492278311048</v>
      </c>
      <c r="L35" s="27">
        <v>107.63097670852341</v>
      </c>
      <c r="M35" s="27">
        <v>111.46990384289555</v>
      </c>
      <c r="N35" s="27">
        <v>120.18295648616613</v>
      </c>
      <c r="O35" s="27">
        <v>107.63157702460867</v>
      </c>
      <c r="P35" s="27">
        <v>122.54873541040097</v>
      </c>
      <c r="Q35" s="27">
        <v>115.48300390661966</v>
      </c>
      <c r="R35" s="27">
        <v>108.58660585926971</v>
      </c>
      <c r="S35" s="27">
        <v>109.37956743827968</v>
      </c>
      <c r="T35" s="27">
        <v>111.73753281020642</v>
      </c>
      <c r="U35" s="23"/>
      <c r="V35" s="40">
        <v>42064</v>
      </c>
      <c r="W35" s="27">
        <f t="shared" si="0"/>
        <v>1.8574769030831106</v>
      </c>
      <c r="X35" s="27">
        <f t="shared" si="1"/>
        <v>19.677157262777186</v>
      </c>
      <c r="Y35" s="27">
        <f t="shared" si="2"/>
        <v>5.2929279452307298</v>
      </c>
      <c r="Z35" s="27">
        <f t="shared" si="3"/>
        <v>2.104860995237587</v>
      </c>
      <c r="AA35" s="27">
        <f t="shared" si="4"/>
        <v>2.8448872139532853</v>
      </c>
      <c r="AB35" s="27">
        <f t="shared" si="5"/>
        <v>3.4921975681466506</v>
      </c>
      <c r="AC35" s="27">
        <f t="shared" si="6"/>
        <v>2.6733098476060775</v>
      </c>
      <c r="AD35" s="27">
        <f t="shared" si="7"/>
        <v>7.540103323489177</v>
      </c>
      <c r="AE35" s="27">
        <f t="shared" si="8"/>
        <v>4.2594662900047808</v>
      </c>
      <c r="AF35" s="27">
        <f t="shared" si="9"/>
        <v>4.4252512512310034</v>
      </c>
      <c r="AG35" s="27">
        <f t="shared" si="10"/>
        <v>4.165928632837506</v>
      </c>
      <c r="AH35" s="27">
        <f t="shared" si="11"/>
        <v>7.450795653415426</v>
      </c>
      <c r="AI35" s="27">
        <f t="shared" si="12"/>
        <v>6.7509251353900339</v>
      </c>
      <c r="AJ35" s="27">
        <f t="shared" si="13"/>
        <v>4.8427976322654729</v>
      </c>
      <c r="AK35" s="27">
        <f t="shared" si="14"/>
        <v>3.1749815339737921</v>
      </c>
      <c r="AL35" s="27">
        <f t="shared" si="15"/>
        <v>8.3311589521575513</v>
      </c>
      <c r="AM35" s="27">
        <f t="shared" si="16"/>
        <v>3.7823001559274019</v>
      </c>
      <c r="AN35" s="27">
        <f t="shared" si="17"/>
        <v>9.4678931349488664</v>
      </c>
      <c r="AO35" s="27">
        <f t="shared" si="18"/>
        <v>4.6665735741161996</v>
      </c>
      <c r="AP35" s="23"/>
      <c r="AQ35" s="23"/>
      <c r="AR35" s="57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M35" s="57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</row>
    <row r="36" spans="1:84" s="59" customFormat="1" ht="15.75" x14ac:dyDescent="0.25">
      <c r="A36" s="40">
        <v>42095</v>
      </c>
      <c r="B36" s="27">
        <v>107.64757492135388</v>
      </c>
      <c r="C36" s="27">
        <v>146.36115081901787</v>
      </c>
      <c r="D36" s="27">
        <v>108.02207423930582</v>
      </c>
      <c r="E36" s="27">
        <v>102.69016732586877</v>
      </c>
      <c r="F36" s="27">
        <v>102.54886473839713</v>
      </c>
      <c r="G36" s="27">
        <v>106.52014423024288</v>
      </c>
      <c r="H36" s="27">
        <v>108.65932809644808</v>
      </c>
      <c r="I36" s="27">
        <v>104.60106658825549</v>
      </c>
      <c r="J36" s="27">
        <v>99.009576995675673</v>
      </c>
      <c r="K36" s="27">
        <v>107.35059613832523</v>
      </c>
      <c r="L36" s="27">
        <v>107.47481697872074</v>
      </c>
      <c r="M36" s="27">
        <v>110.77506051285008</v>
      </c>
      <c r="N36" s="27">
        <v>112.64782088513695</v>
      </c>
      <c r="O36" s="27">
        <v>107.6259101912579</v>
      </c>
      <c r="P36" s="27">
        <v>106.84930268532922</v>
      </c>
      <c r="Q36" s="27">
        <v>110.59687017600477</v>
      </c>
      <c r="R36" s="27">
        <v>109.54060050655113</v>
      </c>
      <c r="S36" s="27">
        <v>109.35163274380173</v>
      </c>
      <c r="T36" s="27">
        <v>107.65672180665049</v>
      </c>
      <c r="U36" s="23"/>
      <c r="V36" s="40">
        <v>42095</v>
      </c>
      <c r="W36" s="27">
        <f t="shared" si="0"/>
        <v>1.0667703720032051</v>
      </c>
      <c r="X36" s="27">
        <f t="shared" si="1"/>
        <v>-6.4000727544304823</v>
      </c>
      <c r="Y36" s="27">
        <f t="shared" si="2"/>
        <v>2.3368321439906339</v>
      </c>
      <c r="Z36" s="27">
        <f t="shared" si="3"/>
        <v>3.4636828012782672</v>
      </c>
      <c r="AA36" s="27">
        <f t="shared" si="4"/>
        <v>-2.3879571282448211</v>
      </c>
      <c r="AB36" s="27">
        <f t="shared" si="5"/>
        <v>2.8838200385355179</v>
      </c>
      <c r="AC36" s="27">
        <f t="shared" si="6"/>
        <v>1.4174518090348585</v>
      </c>
      <c r="AD36" s="27">
        <f t="shared" si="7"/>
        <v>2.9396915348627033</v>
      </c>
      <c r="AE36" s="27">
        <f t="shared" si="8"/>
        <v>-5.0428033571841269</v>
      </c>
      <c r="AF36" s="27">
        <f t="shared" si="9"/>
        <v>9.6870174782927023</v>
      </c>
      <c r="AG36" s="27">
        <f t="shared" si="10"/>
        <v>3.6583182037134918</v>
      </c>
      <c r="AH36" s="27">
        <f t="shared" si="11"/>
        <v>4.663408797882056</v>
      </c>
      <c r="AI36" s="27">
        <f t="shared" si="12"/>
        <v>6.545600042237723</v>
      </c>
      <c r="AJ36" s="27">
        <f t="shared" si="13"/>
        <v>3.6953101923658238</v>
      </c>
      <c r="AK36" s="27">
        <f t="shared" si="14"/>
        <v>1.5767512625072726</v>
      </c>
      <c r="AL36" s="27">
        <f t="shared" si="15"/>
        <v>2.3448012599847345</v>
      </c>
      <c r="AM36" s="27">
        <f t="shared" si="16"/>
        <v>7.2475207456316895</v>
      </c>
      <c r="AN36" s="27">
        <f t="shared" si="17"/>
        <v>8.825933949766835</v>
      </c>
      <c r="AO36" s="27">
        <f t="shared" si="18"/>
        <v>2.7305490539614397</v>
      </c>
      <c r="AP36" s="23"/>
      <c r="AQ36" s="23"/>
      <c r="AR36" s="57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M36" s="57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</row>
    <row r="37" spans="1:84" s="59" customFormat="1" ht="15.75" x14ac:dyDescent="0.25">
      <c r="A37" s="40">
        <v>42125</v>
      </c>
      <c r="B37" s="27">
        <v>102.27646893614515</v>
      </c>
      <c r="C37" s="27">
        <v>145.6407391455559</v>
      </c>
      <c r="D37" s="27">
        <v>107.46792638551953</v>
      </c>
      <c r="E37" s="27">
        <v>99.749511782623642</v>
      </c>
      <c r="F37" s="27">
        <v>106.76457294033617</v>
      </c>
      <c r="G37" s="27">
        <v>104.84304874915468</v>
      </c>
      <c r="H37" s="27">
        <v>106.65871254922946</v>
      </c>
      <c r="I37" s="27">
        <v>112.9923038356808</v>
      </c>
      <c r="J37" s="27">
        <v>101.87132388730602</v>
      </c>
      <c r="K37" s="27">
        <v>106.52535527067258</v>
      </c>
      <c r="L37" s="27">
        <v>107.69574283318843</v>
      </c>
      <c r="M37" s="27">
        <v>108.34339760830051</v>
      </c>
      <c r="N37" s="27">
        <v>111.49388757375428</v>
      </c>
      <c r="O37" s="27">
        <v>107.90387124889602</v>
      </c>
      <c r="P37" s="27">
        <v>100.30816156171566</v>
      </c>
      <c r="Q37" s="27">
        <v>114.59049520595096</v>
      </c>
      <c r="R37" s="27">
        <v>107.26836620978401</v>
      </c>
      <c r="S37" s="27">
        <v>108.48868579553293</v>
      </c>
      <c r="T37" s="27">
        <v>106.67075963999083</v>
      </c>
      <c r="U37" s="23"/>
      <c r="V37" s="40">
        <v>42125</v>
      </c>
      <c r="W37" s="27">
        <f t="shared" si="0"/>
        <v>0.70968052230473688</v>
      </c>
      <c r="X37" s="27">
        <f t="shared" si="1"/>
        <v>0.24043135989253983</v>
      </c>
      <c r="Y37" s="27">
        <f t="shared" si="2"/>
        <v>1.652230564170182</v>
      </c>
      <c r="Z37" s="27">
        <f t="shared" si="3"/>
        <v>-4.6943419152714227</v>
      </c>
      <c r="AA37" s="27">
        <f t="shared" si="4"/>
        <v>-2.781515551526482</v>
      </c>
      <c r="AB37" s="27">
        <f t="shared" si="5"/>
        <v>2.9300291563839806</v>
      </c>
      <c r="AC37" s="27">
        <f t="shared" si="6"/>
        <v>0.72717588862386151</v>
      </c>
      <c r="AD37" s="27">
        <f t="shared" si="7"/>
        <v>6.5459927643173614</v>
      </c>
      <c r="AE37" s="27">
        <f t="shared" si="8"/>
        <v>2.2901292233734551</v>
      </c>
      <c r="AF37" s="27">
        <f t="shared" si="9"/>
        <v>3.881707145858897</v>
      </c>
      <c r="AG37" s="27">
        <f t="shared" si="10"/>
        <v>3.5187102462747646</v>
      </c>
      <c r="AH37" s="27">
        <f t="shared" si="11"/>
        <v>5.3302850797193742</v>
      </c>
      <c r="AI37" s="27">
        <f t="shared" si="12"/>
        <v>4.3504595412840104</v>
      </c>
      <c r="AJ37" s="27">
        <f t="shared" si="13"/>
        <v>3.6162491038446092</v>
      </c>
      <c r="AK37" s="27">
        <f t="shared" si="14"/>
        <v>1.5932276892933288</v>
      </c>
      <c r="AL37" s="27">
        <f t="shared" si="15"/>
        <v>5.7705767375234984</v>
      </c>
      <c r="AM37" s="27">
        <f t="shared" si="16"/>
        <v>-5.1694745262821868</v>
      </c>
      <c r="AN37" s="27">
        <f t="shared" si="17"/>
        <v>8.3088679062481248</v>
      </c>
      <c r="AO37" s="27">
        <f t="shared" si="18"/>
        <v>2.1763202717601189</v>
      </c>
      <c r="AP37" s="23"/>
      <c r="AQ37" s="23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M37" s="57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</row>
    <row r="38" spans="1:84" s="59" customFormat="1" ht="15.75" x14ac:dyDescent="0.25">
      <c r="A38" s="40">
        <v>42156</v>
      </c>
      <c r="B38" s="27">
        <v>96.014536128965915</v>
      </c>
      <c r="C38" s="27">
        <v>134.57433175502501</v>
      </c>
      <c r="D38" s="27">
        <v>102.70234096825841</v>
      </c>
      <c r="E38" s="27">
        <v>97.902334819354778</v>
      </c>
      <c r="F38" s="27">
        <v>103.34678813767707</v>
      </c>
      <c r="G38" s="27">
        <v>105.56503076452556</v>
      </c>
      <c r="H38" s="27">
        <v>105.26754996506899</v>
      </c>
      <c r="I38" s="27">
        <v>108.23332640332241</v>
      </c>
      <c r="J38" s="27">
        <v>106.48084794494882</v>
      </c>
      <c r="K38" s="27">
        <v>118.8963168464452</v>
      </c>
      <c r="L38" s="27">
        <v>107.94087632938813</v>
      </c>
      <c r="M38" s="27">
        <v>106.54592989688034</v>
      </c>
      <c r="N38" s="27">
        <v>106.53377273936032</v>
      </c>
      <c r="O38" s="27">
        <v>108.29982062097278</v>
      </c>
      <c r="P38" s="27">
        <v>100.95136889786356</v>
      </c>
      <c r="Q38" s="27">
        <v>113.35748811138075</v>
      </c>
      <c r="R38" s="27">
        <v>110.19862081479705</v>
      </c>
      <c r="S38" s="27">
        <v>109.73987133152201</v>
      </c>
      <c r="T38" s="27">
        <v>105.62726365554855</v>
      </c>
      <c r="U38" s="23"/>
      <c r="V38" s="40">
        <v>42156</v>
      </c>
      <c r="W38" s="27">
        <f t="shared" si="0"/>
        <v>2.8688106417337593</v>
      </c>
      <c r="X38" s="27">
        <f t="shared" si="1"/>
        <v>0.8937138092383492</v>
      </c>
      <c r="Y38" s="27">
        <f t="shared" si="2"/>
        <v>4.2916441557578509</v>
      </c>
      <c r="Z38" s="27">
        <f t="shared" si="3"/>
        <v>-8.4848018754336607</v>
      </c>
      <c r="AA38" s="27">
        <f t="shared" si="4"/>
        <v>-2.5852990763818013</v>
      </c>
      <c r="AB38" s="27">
        <f t="shared" si="5"/>
        <v>5.3959345476149565</v>
      </c>
      <c r="AC38" s="27">
        <f t="shared" si="6"/>
        <v>5.023122789060281</v>
      </c>
      <c r="AD38" s="27">
        <f t="shared" si="7"/>
        <v>4.1465285524868705</v>
      </c>
      <c r="AE38" s="27">
        <f t="shared" si="8"/>
        <v>6.373685100062886</v>
      </c>
      <c r="AF38" s="27">
        <f t="shared" si="9"/>
        <v>13.452055036475727</v>
      </c>
      <c r="AG38" s="27">
        <f t="shared" si="10"/>
        <v>4.1053207972443744</v>
      </c>
      <c r="AH38" s="27">
        <f t="shared" si="11"/>
        <v>7.6613893484991991</v>
      </c>
      <c r="AI38" s="27">
        <f t="shared" si="12"/>
        <v>6.4189229037227022</v>
      </c>
      <c r="AJ38" s="27">
        <f t="shared" si="13"/>
        <v>3.8341820283065715</v>
      </c>
      <c r="AK38" s="27">
        <f t="shared" si="14"/>
        <v>1.682609824967173</v>
      </c>
      <c r="AL38" s="27">
        <f t="shared" si="15"/>
        <v>8.9217008062259566</v>
      </c>
      <c r="AM38" s="27">
        <f t="shared" si="16"/>
        <v>5.5953303920402959</v>
      </c>
      <c r="AN38" s="27">
        <f t="shared" si="17"/>
        <v>9.4014099402622833</v>
      </c>
      <c r="AO38" s="27">
        <f t="shared" si="18"/>
        <v>4.5281769745517693</v>
      </c>
      <c r="AP38" s="23"/>
      <c r="AQ38" s="23"/>
      <c r="AR38" s="57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M38" s="57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</row>
    <row r="39" spans="1:84" s="59" customFormat="1" ht="15.75" x14ac:dyDescent="0.25">
      <c r="A39" s="40">
        <v>42186</v>
      </c>
      <c r="B39" s="27">
        <v>97.2400627021172</v>
      </c>
      <c r="C39" s="27">
        <v>157.68248980630023</v>
      </c>
      <c r="D39" s="27">
        <v>108.54125055099914</v>
      </c>
      <c r="E39" s="27">
        <v>97.165238963834582</v>
      </c>
      <c r="F39" s="27">
        <v>102.62653465084234</v>
      </c>
      <c r="G39" s="27">
        <v>108.35333501142664</v>
      </c>
      <c r="H39" s="27">
        <v>107.8464876378453</v>
      </c>
      <c r="I39" s="27">
        <v>115.69985748982745</v>
      </c>
      <c r="J39" s="27">
        <v>111.5249567918639</v>
      </c>
      <c r="K39" s="27">
        <v>108.97041169218664</v>
      </c>
      <c r="L39" s="27">
        <v>108.80921519957501</v>
      </c>
      <c r="M39" s="27">
        <v>113.7276486406621</v>
      </c>
      <c r="N39" s="27">
        <v>106.74750471203062</v>
      </c>
      <c r="O39" s="27">
        <v>108.63810502093271</v>
      </c>
      <c r="P39" s="27">
        <v>110.27396493881551</v>
      </c>
      <c r="Q39" s="27">
        <v>124.03725412535749</v>
      </c>
      <c r="R39" s="27">
        <v>114.21383849123528</v>
      </c>
      <c r="S39" s="27">
        <v>112.45343114222746</v>
      </c>
      <c r="T39" s="27">
        <v>108.71877901779861</v>
      </c>
      <c r="U39" s="23"/>
      <c r="V39" s="40">
        <v>42186</v>
      </c>
      <c r="W39" s="27">
        <f t="shared" si="0"/>
        <v>2.275503106350115</v>
      </c>
      <c r="X39" s="27">
        <f t="shared" si="1"/>
        <v>-8.1765722578961402</v>
      </c>
      <c r="Y39" s="27">
        <f t="shared" si="2"/>
        <v>4.7844774271746502</v>
      </c>
      <c r="Z39" s="27">
        <f t="shared" si="3"/>
        <v>-3.8481795575710294</v>
      </c>
      <c r="AA39" s="27">
        <f t="shared" si="4"/>
        <v>-3.6515281479403967</v>
      </c>
      <c r="AB39" s="27">
        <f t="shared" si="5"/>
        <v>6.6592381643358465</v>
      </c>
      <c r="AC39" s="27">
        <f t="shared" si="6"/>
        <v>5.4810834024676183</v>
      </c>
      <c r="AD39" s="27">
        <f t="shared" si="7"/>
        <v>8.0426960539223984</v>
      </c>
      <c r="AE39" s="27">
        <f t="shared" si="8"/>
        <v>7.7765720470356996</v>
      </c>
      <c r="AF39" s="27">
        <f t="shared" si="9"/>
        <v>6.4993085883914006</v>
      </c>
      <c r="AG39" s="27">
        <f t="shared" si="10"/>
        <v>4.3152504596149157</v>
      </c>
      <c r="AH39" s="27">
        <f t="shared" si="11"/>
        <v>8.5030420005121101</v>
      </c>
      <c r="AI39" s="27">
        <f t="shared" si="12"/>
        <v>4.3441621865671465</v>
      </c>
      <c r="AJ39" s="27">
        <f t="shared" si="13"/>
        <v>4.4630704369189971</v>
      </c>
      <c r="AK39" s="27">
        <f t="shared" si="14"/>
        <v>2.1414598330907921</v>
      </c>
      <c r="AL39" s="27">
        <f t="shared" si="15"/>
        <v>7.2746934152784632</v>
      </c>
      <c r="AM39" s="27">
        <f t="shared" si="16"/>
        <v>10.947865894751004</v>
      </c>
      <c r="AN39" s="27">
        <f t="shared" si="17"/>
        <v>9.9306297473245451</v>
      </c>
      <c r="AO39" s="27">
        <f t="shared" si="18"/>
        <v>4.7630871746389403</v>
      </c>
      <c r="AP39" s="23"/>
      <c r="AQ39" s="23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M39" s="57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</row>
    <row r="40" spans="1:84" s="59" customFormat="1" ht="15.75" x14ac:dyDescent="0.25">
      <c r="A40" s="40">
        <v>42217</v>
      </c>
      <c r="B40" s="27">
        <v>98.914859081808302</v>
      </c>
      <c r="C40" s="27">
        <v>149.60305321189551</v>
      </c>
      <c r="D40" s="27">
        <v>101.36598160420468</v>
      </c>
      <c r="E40" s="27">
        <v>96.604505545026385</v>
      </c>
      <c r="F40" s="27">
        <v>107.31550734029898</v>
      </c>
      <c r="G40" s="27">
        <v>109.48940190364048</v>
      </c>
      <c r="H40" s="27">
        <v>107.56751436404545</v>
      </c>
      <c r="I40" s="27">
        <v>110.34976153354785</v>
      </c>
      <c r="J40" s="27">
        <v>109.8221689017732</v>
      </c>
      <c r="K40" s="27">
        <v>108.01264544830052</v>
      </c>
      <c r="L40" s="27">
        <v>108.81906161946708</v>
      </c>
      <c r="M40" s="27">
        <v>109.50511286947814</v>
      </c>
      <c r="N40" s="27">
        <v>103.73971854444518</v>
      </c>
      <c r="O40" s="27">
        <v>109.13006480916778</v>
      </c>
      <c r="P40" s="27">
        <v>111.5149045270916</v>
      </c>
      <c r="Q40" s="27">
        <v>118.52671873560558</v>
      </c>
      <c r="R40" s="27">
        <v>110.79423298442258</v>
      </c>
      <c r="S40" s="27">
        <v>112.32808674978374</v>
      </c>
      <c r="T40" s="27">
        <v>107.52740634822874</v>
      </c>
      <c r="U40" s="23"/>
      <c r="V40" s="40">
        <v>42217</v>
      </c>
      <c r="W40" s="27">
        <f t="shared" si="0"/>
        <v>3.6360853567851166</v>
      </c>
      <c r="X40" s="27">
        <f t="shared" si="1"/>
        <v>1.7414196850871662</v>
      </c>
      <c r="Y40" s="27">
        <f t="shared" si="2"/>
        <v>4.2602578671607745</v>
      </c>
      <c r="Z40" s="27">
        <f t="shared" si="3"/>
        <v>1.4745336722601081</v>
      </c>
      <c r="AA40" s="27">
        <f t="shared" si="4"/>
        <v>-3.3534029478661296</v>
      </c>
      <c r="AB40" s="27">
        <f t="shared" si="5"/>
        <v>6.148348505158836</v>
      </c>
      <c r="AC40" s="27">
        <f t="shared" si="6"/>
        <v>4.9797337158420873</v>
      </c>
      <c r="AD40" s="27">
        <f t="shared" si="7"/>
        <v>2.4827486651722808</v>
      </c>
      <c r="AE40" s="27">
        <f t="shared" si="8"/>
        <v>13.300254782343089</v>
      </c>
      <c r="AF40" s="27">
        <f t="shared" si="9"/>
        <v>6.7004768702167041</v>
      </c>
      <c r="AG40" s="27">
        <f t="shared" si="10"/>
        <v>4.3197300954201694</v>
      </c>
      <c r="AH40" s="27">
        <f t="shared" si="11"/>
        <v>7.87068609971206</v>
      </c>
      <c r="AI40" s="27">
        <f t="shared" si="12"/>
        <v>7.5137311261778166</v>
      </c>
      <c r="AJ40" s="27">
        <f t="shared" si="13"/>
        <v>4.7596253924888146</v>
      </c>
      <c r="AK40" s="27">
        <f t="shared" si="14"/>
        <v>2.4960749059690812</v>
      </c>
      <c r="AL40" s="27">
        <f t="shared" si="15"/>
        <v>7.8663726146471333</v>
      </c>
      <c r="AM40" s="27">
        <f t="shared" si="16"/>
        <v>7.6821503191651885</v>
      </c>
      <c r="AN40" s="27">
        <f t="shared" si="17"/>
        <v>9.3956360257478906</v>
      </c>
      <c r="AO40" s="27">
        <f t="shared" si="18"/>
        <v>5.212952217180387</v>
      </c>
      <c r="AP40" s="23"/>
      <c r="AQ40" s="23"/>
      <c r="AR40" s="57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M40" s="57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</row>
    <row r="41" spans="1:84" s="59" customFormat="1" ht="15.75" x14ac:dyDescent="0.25">
      <c r="A41" s="40">
        <v>42248</v>
      </c>
      <c r="B41" s="27">
        <v>98.092231187790475</v>
      </c>
      <c r="C41" s="27">
        <v>152.8940952109935</v>
      </c>
      <c r="D41" s="27">
        <v>99.971126118657381</v>
      </c>
      <c r="E41" s="27">
        <v>104.05994165390149</v>
      </c>
      <c r="F41" s="27">
        <v>104.79185516482261</v>
      </c>
      <c r="G41" s="27">
        <v>109.46672308988454</v>
      </c>
      <c r="H41" s="27">
        <v>109.57506131429426</v>
      </c>
      <c r="I41" s="27">
        <v>104.55030817156131</v>
      </c>
      <c r="J41" s="27">
        <v>107.42355463263378</v>
      </c>
      <c r="K41" s="27">
        <v>117.11139344953439</v>
      </c>
      <c r="L41" s="27">
        <v>108.74431339269529</v>
      </c>
      <c r="M41" s="27">
        <v>103.06677119557976</v>
      </c>
      <c r="N41" s="27">
        <v>105.07668663964458</v>
      </c>
      <c r="O41" s="27">
        <v>109.39986859006592</v>
      </c>
      <c r="P41" s="27">
        <v>104.30812963782545</v>
      </c>
      <c r="Q41" s="27">
        <v>114.98056346168305</v>
      </c>
      <c r="R41" s="27">
        <v>105.32873833932163</v>
      </c>
      <c r="S41" s="27">
        <v>110.57317760062683</v>
      </c>
      <c r="T41" s="27">
        <v>106.64346083786774</v>
      </c>
      <c r="U41" s="23"/>
      <c r="V41" s="40">
        <v>42248</v>
      </c>
      <c r="W41" s="27">
        <f t="shared" si="0"/>
        <v>4.1945799998761828</v>
      </c>
      <c r="X41" s="27">
        <f t="shared" si="1"/>
        <v>-6.7349508475772097</v>
      </c>
      <c r="Y41" s="27">
        <f t="shared" si="2"/>
        <v>6.5541089623209103</v>
      </c>
      <c r="Z41" s="27">
        <f t="shared" si="3"/>
        <v>1.0456015081412744</v>
      </c>
      <c r="AA41" s="27">
        <f t="shared" si="4"/>
        <v>-1.8691511613405538</v>
      </c>
      <c r="AB41" s="27">
        <f t="shared" si="5"/>
        <v>5.3723763829063955</v>
      </c>
      <c r="AC41" s="27">
        <f t="shared" si="6"/>
        <v>6.5638254972133723</v>
      </c>
      <c r="AD41" s="27">
        <f t="shared" si="7"/>
        <v>4.4164106025919665</v>
      </c>
      <c r="AE41" s="27">
        <f t="shared" si="8"/>
        <v>9.9822346452612436</v>
      </c>
      <c r="AF41" s="27">
        <f t="shared" si="9"/>
        <v>12.250686510583961</v>
      </c>
      <c r="AG41" s="27">
        <f t="shared" si="10"/>
        <v>4.1452982504599731</v>
      </c>
      <c r="AH41" s="27">
        <f t="shared" si="11"/>
        <v>4.347838929437458</v>
      </c>
      <c r="AI41" s="27">
        <f t="shared" si="12"/>
        <v>3.1400505050219465</v>
      </c>
      <c r="AJ41" s="27">
        <f t="shared" si="13"/>
        <v>4.4339395444874583</v>
      </c>
      <c r="AK41" s="27">
        <f t="shared" si="14"/>
        <v>2.2684848904928003</v>
      </c>
      <c r="AL41" s="27">
        <f t="shared" si="15"/>
        <v>4.8225398680727949</v>
      </c>
      <c r="AM41" s="27">
        <f t="shared" si="16"/>
        <v>2.0081631387273831</v>
      </c>
      <c r="AN41" s="27">
        <f t="shared" si="17"/>
        <v>8.0409669653810312</v>
      </c>
      <c r="AO41" s="27">
        <f t="shared" si="18"/>
        <v>4.7807272659341749</v>
      </c>
      <c r="AP41" s="23"/>
      <c r="AQ41" s="23"/>
      <c r="AR41" s="57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M41" s="57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</row>
    <row r="42" spans="1:84" s="59" customFormat="1" ht="15.75" x14ac:dyDescent="0.25">
      <c r="A42" s="40">
        <v>42278</v>
      </c>
      <c r="B42" s="27">
        <v>97.600248559936375</v>
      </c>
      <c r="C42" s="27">
        <v>153.08668895730193</v>
      </c>
      <c r="D42" s="27">
        <v>104.81066264666214</v>
      </c>
      <c r="E42" s="27">
        <v>115.81935599837878</v>
      </c>
      <c r="F42" s="27">
        <v>120.27982341068497</v>
      </c>
      <c r="G42" s="27">
        <v>110.22947572961374</v>
      </c>
      <c r="H42" s="27">
        <v>115.21377459800173</v>
      </c>
      <c r="I42" s="27">
        <v>115.24851231960774</v>
      </c>
      <c r="J42" s="27">
        <v>109.29946540227134</v>
      </c>
      <c r="K42" s="27">
        <v>111.78898256126034</v>
      </c>
      <c r="L42" s="27">
        <v>109.83459916570196</v>
      </c>
      <c r="M42" s="27">
        <v>107.84522797233608</v>
      </c>
      <c r="N42" s="27">
        <v>108.83569921935998</v>
      </c>
      <c r="O42" s="27">
        <v>108.57276272513134</v>
      </c>
      <c r="P42" s="27">
        <v>90.06843283826646</v>
      </c>
      <c r="Q42" s="27">
        <v>110.78405600086266</v>
      </c>
      <c r="R42" s="27">
        <v>108.30210070171911</v>
      </c>
      <c r="S42" s="27">
        <v>109.74942489848959</v>
      </c>
      <c r="T42" s="27">
        <v>108.44912113039034</v>
      </c>
      <c r="U42" s="23"/>
      <c r="V42" s="40">
        <v>42278</v>
      </c>
      <c r="W42" s="27">
        <f t="shared" si="0"/>
        <v>4.4960725580947241</v>
      </c>
      <c r="X42" s="27">
        <f t="shared" si="1"/>
        <v>1.9717420513818809</v>
      </c>
      <c r="Y42" s="27">
        <f t="shared" si="2"/>
        <v>4.9188810993801013</v>
      </c>
      <c r="Z42" s="27">
        <f t="shared" si="3"/>
        <v>1.5441120915374853</v>
      </c>
      <c r="AA42" s="27">
        <f t="shared" si="4"/>
        <v>6.5147055448761222</v>
      </c>
      <c r="AB42" s="27">
        <f t="shared" si="5"/>
        <v>4.436691890101315</v>
      </c>
      <c r="AC42" s="27">
        <f t="shared" si="6"/>
        <v>8.6042805755196525</v>
      </c>
      <c r="AD42" s="27">
        <f t="shared" si="7"/>
        <v>7.7336652816869247</v>
      </c>
      <c r="AE42" s="27">
        <f t="shared" si="8"/>
        <v>9.734683823199731</v>
      </c>
      <c r="AF42" s="27">
        <f t="shared" si="9"/>
        <v>6.4987986538346547</v>
      </c>
      <c r="AG42" s="27">
        <f t="shared" si="10"/>
        <v>4.263705416974048</v>
      </c>
      <c r="AH42" s="27">
        <f t="shared" si="11"/>
        <v>-1.2419890204202915</v>
      </c>
      <c r="AI42" s="27">
        <f t="shared" si="12"/>
        <v>4.2585382980977755</v>
      </c>
      <c r="AJ42" s="27">
        <f t="shared" si="13"/>
        <v>3.1070745929004033</v>
      </c>
      <c r="AK42" s="27">
        <f t="shared" si="14"/>
        <v>1.8555909038147576</v>
      </c>
      <c r="AL42" s="27">
        <f t="shared" si="15"/>
        <v>-4.29027662081279</v>
      </c>
      <c r="AM42" s="27">
        <f t="shared" si="16"/>
        <v>3.7675046196934119</v>
      </c>
      <c r="AN42" s="27">
        <f t="shared" si="17"/>
        <v>3.8128836440399994</v>
      </c>
      <c r="AO42" s="27">
        <f t="shared" si="18"/>
        <v>4.3818933629513879</v>
      </c>
      <c r="AP42" s="23"/>
      <c r="AQ42" s="23"/>
      <c r="AR42" s="57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M42" s="57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</row>
    <row r="43" spans="1:84" s="59" customFormat="1" ht="15.75" x14ac:dyDescent="0.25">
      <c r="A43" s="40">
        <v>42309</v>
      </c>
      <c r="B43" s="27">
        <v>104.14840970663553</v>
      </c>
      <c r="C43" s="27">
        <v>168.54488241713057</v>
      </c>
      <c r="D43" s="27">
        <v>108.24736700048396</v>
      </c>
      <c r="E43" s="27">
        <v>121.16842975284213</v>
      </c>
      <c r="F43" s="27">
        <v>127.05344476831061</v>
      </c>
      <c r="G43" s="27">
        <v>111.46366408071293</v>
      </c>
      <c r="H43" s="27">
        <v>119.13936774625355</v>
      </c>
      <c r="I43" s="27">
        <v>114.7091169492782</v>
      </c>
      <c r="J43" s="27">
        <v>111.08339464377532</v>
      </c>
      <c r="K43" s="27">
        <v>120.67899588744181</v>
      </c>
      <c r="L43" s="27">
        <v>110.30623977846435</v>
      </c>
      <c r="M43" s="27">
        <v>108.92824408601315</v>
      </c>
      <c r="N43" s="27">
        <v>116.58941540800471</v>
      </c>
      <c r="O43" s="27">
        <v>108.5420466173684</v>
      </c>
      <c r="P43" s="27">
        <v>87.150745759842664</v>
      </c>
      <c r="Q43" s="27">
        <v>123.23628773346809</v>
      </c>
      <c r="R43" s="27">
        <v>106.11798903599323</v>
      </c>
      <c r="S43" s="27">
        <v>111.36440365620287</v>
      </c>
      <c r="T43" s="27">
        <v>111.44005322974293</v>
      </c>
      <c r="U43" s="23"/>
      <c r="V43" s="40">
        <v>42309</v>
      </c>
      <c r="W43" s="27">
        <f t="shared" si="0"/>
        <v>5.2722573489907063</v>
      </c>
      <c r="X43" s="27">
        <f t="shared" si="1"/>
        <v>20.412721625603609</v>
      </c>
      <c r="Y43" s="27">
        <f t="shared" si="2"/>
        <v>1.1191176317429239</v>
      </c>
      <c r="Z43" s="27">
        <f t="shared" si="3"/>
        <v>2.8008901788662826</v>
      </c>
      <c r="AA43" s="27">
        <f t="shared" si="4"/>
        <v>7.6577988495971425</v>
      </c>
      <c r="AB43" s="27">
        <f t="shared" si="5"/>
        <v>2.3789663297451682</v>
      </c>
      <c r="AC43" s="27">
        <f t="shared" si="6"/>
        <v>10.509798931517864</v>
      </c>
      <c r="AD43" s="27">
        <f t="shared" si="7"/>
        <v>6.1525444752832641</v>
      </c>
      <c r="AE43" s="27">
        <f t="shared" si="8"/>
        <v>11.034445510175246</v>
      </c>
      <c r="AF43" s="27">
        <f t="shared" si="9"/>
        <v>11.519610759676894</v>
      </c>
      <c r="AG43" s="27">
        <f t="shared" si="10"/>
        <v>4.1096003933050156</v>
      </c>
      <c r="AH43" s="27">
        <f t="shared" si="11"/>
        <v>-2.923613503413236</v>
      </c>
      <c r="AI43" s="27">
        <f t="shared" si="12"/>
        <v>4.2106857466928744</v>
      </c>
      <c r="AJ43" s="27">
        <f t="shared" si="13"/>
        <v>2.892529263242082</v>
      </c>
      <c r="AK43" s="27">
        <f t="shared" si="14"/>
        <v>1.3354645084315422</v>
      </c>
      <c r="AL43" s="27">
        <f t="shared" si="15"/>
        <v>9.3615917738470529</v>
      </c>
      <c r="AM43" s="27">
        <f t="shared" si="16"/>
        <v>0.89480805561838395</v>
      </c>
      <c r="AN43" s="27">
        <f t="shared" si="17"/>
        <v>-8.9736883970601866E-2</v>
      </c>
      <c r="AO43" s="27">
        <f t="shared" si="18"/>
        <v>4.0597784180860401</v>
      </c>
      <c r="AP43" s="23"/>
      <c r="AQ43" s="23"/>
      <c r="AR43" s="57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M43" s="57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</row>
    <row r="44" spans="1:84" s="59" customFormat="1" ht="15.75" x14ac:dyDescent="0.25">
      <c r="A44" s="41">
        <v>42339</v>
      </c>
      <c r="B44" s="28">
        <v>110.38761563817803</v>
      </c>
      <c r="C44" s="28">
        <v>134.6288356756632</v>
      </c>
      <c r="D44" s="28">
        <v>116.35582607844543</v>
      </c>
      <c r="E44" s="28">
        <v>127.32448127889735</v>
      </c>
      <c r="F44" s="28">
        <v>119.7594962324068</v>
      </c>
      <c r="G44" s="28">
        <v>111.00511679643726</v>
      </c>
      <c r="H44" s="28">
        <v>123.4779072015442</v>
      </c>
      <c r="I44" s="28">
        <v>133.836050320391</v>
      </c>
      <c r="J44" s="28">
        <v>130.70904745367361</v>
      </c>
      <c r="K44" s="28">
        <v>123.61534154479334</v>
      </c>
      <c r="L44" s="28">
        <v>111.10233429795719</v>
      </c>
      <c r="M44" s="28">
        <v>119.46148691212244</v>
      </c>
      <c r="N44" s="28">
        <v>123.79219230789248</v>
      </c>
      <c r="O44" s="28">
        <v>108.6301724253962</v>
      </c>
      <c r="P44" s="28">
        <v>96.926903286781453</v>
      </c>
      <c r="Q44" s="28">
        <v>120.70630958251124</v>
      </c>
      <c r="R44" s="28">
        <v>104.93698623810289</v>
      </c>
      <c r="S44" s="28">
        <v>113.2197177014047</v>
      </c>
      <c r="T44" s="28">
        <v>115.23355220884213</v>
      </c>
      <c r="U44" s="23"/>
      <c r="V44" s="41">
        <v>42339</v>
      </c>
      <c r="W44" s="28">
        <f t="shared" si="0"/>
        <v>2.1909687283026216</v>
      </c>
      <c r="X44" s="28">
        <f t="shared" si="1"/>
        <v>-16.516845613809679</v>
      </c>
      <c r="Y44" s="28">
        <f t="shared" si="2"/>
        <v>3.0815238591560075</v>
      </c>
      <c r="Z44" s="28">
        <f t="shared" si="3"/>
        <v>6.2599133971546195</v>
      </c>
      <c r="AA44" s="28">
        <f t="shared" si="4"/>
        <v>7.253624833851589</v>
      </c>
      <c r="AB44" s="28">
        <f t="shared" si="5"/>
        <v>0.56375734203875538</v>
      </c>
      <c r="AC44" s="28">
        <f t="shared" si="6"/>
        <v>7.135440252482212</v>
      </c>
      <c r="AD44" s="28">
        <f t="shared" si="7"/>
        <v>-3.5156705917785303E-2</v>
      </c>
      <c r="AE44" s="28">
        <f t="shared" si="8"/>
        <v>7.1736423297349177</v>
      </c>
      <c r="AF44" s="28">
        <f t="shared" si="9"/>
        <v>16.004853266036179</v>
      </c>
      <c r="AG44" s="28">
        <f t="shared" si="10"/>
        <v>3.606303750084308</v>
      </c>
      <c r="AH44" s="28">
        <f t="shared" si="11"/>
        <v>-1.192915112783993</v>
      </c>
      <c r="AI44" s="28">
        <f t="shared" si="12"/>
        <v>2.4282550035704844</v>
      </c>
      <c r="AJ44" s="28">
        <f t="shared" si="13"/>
        <v>1.1607099125934042</v>
      </c>
      <c r="AK44" s="28">
        <f t="shared" si="14"/>
        <v>1.1726219567629812</v>
      </c>
      <c r="AL44" s="28">
        <f t="shared" si="15"/>
        <v>5.5235578154021852</v>
      </c>
      <c r="AM44" s="28">
        <f t="shared" si="16"/>
        <v>4.2329418360085924</v>
      </c>
      <c r="AN44" s="28">
        <f t="shared" si="17"/>
        <v>-1.1709518148442584</v>
      </c>
      <c r="AO44" s="28">
        <f t="shared" si="18"/>
        <v>2.643119479832535</v>
      </c>
      <c r="AP44" s="23"/>
      <c r="AQ44" s="23"/>
      <c r="AR44" s="57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M44" s="57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</row>
    <row r="45" spans="1:84" s="59" customFormat="1" ht="15.75" x14ac:dyDescent="0.25">
      <c r="A45" s="42">
        <v>42370</v>
      </c>
      <c r="B45" s="29">
        <v>111.1484036004189</v>
      </c>
      <c r="C45" s="29">
        <v>128.09424678088098</v>
      </c>
      <c r="D45" s="29">
        <v>111.20258834293423</v>
      </c>
      <c r="E45" s="29">
        <v>111.54268512341369</v>
      </c>
      <c r="F45" s="29">
        <v>100.81975035206267</v>
      </c>
      <c r="G45" s="29">
        <v>107.10876366330285</v>
      </c>
      <c r="H45" s="29">
        <v>107.27488267155333</v>
      </c>
      <c r="I45" s="29">
        <v>109.44680230297485</v>
      </c>
      <c r="J45" s="29">
        <v>109.39778061809837</v>
      </c>
      <c r="K45" s="29">
        <v>125.95600403993876</v>
      </c>
      <c r="L45" s="29">
        <v>109.64913674605177</v>
      </c>
      <c r="M45" s="29">
        <v>103.7272248735335</v>
      </c>
      <c r="N45" s="29">
        <v>113.14600797433083</v>
      </c>
      <c r="O45" s="29">
        <v>106.73160174942937</v>
      </c>
      <c r="P45" s="29">
        <v>104.47002183300143</v>
      </c>
      <c r="Q45" s="29">
        <v>113.20307504057394</v>
      </c>
      <c r="R45" s="29">
        <v>104.67360360977948</v>
      </c>
      <c r="S45" s="29">
        <v>113.28885797610636</v>
      </c>
      <c r="T45" s="29">
        <v>109.7430743688666</v>
      </c>
      <c r="U45" s="23"/>
      <c r="V45" s="42">
        <v>42370</v>
      </c>
      <c r="W45" s="29">
        <f t="shared" si="0"/>
        <v>1.6218803313470005</v>
      </c>
      <c r="X45" s="29">
        <f t="shared" si="1"/>
        <v>-23.92239667793848</v>
      </c>
      <c r="Y45" s="29">
        <f t="shared" si="2"/>
        <v>2.6074497727796029</v>
      </c>
      <c r="Z45" s="29">
        <f t="shared" si="3"/>
        <v>-3.0279116216220814E-2</v>
      </c>
      <c r="AA45" s="29">
        <f t="shared" si="4"/>
        <v>-3.5521744030435229</v>
      </c>
      <c r="AB45" s="29">
        <f t="shared" si="5"/>
        <v>0.77332686646360571</v>
      </c>
      <c r="AC45" s="29">
        <f t="shared" si="6"/>
        <v>2.7275198570072945</v>
      </c>
      <c r="AD45" s="29">
        <f t="shared" si="7"/>
        <v>5.0847022431987057</v>
      </c>
      <c r="AE45" s="29">
        <f t="shared" si="8"/>
        <v>12.32767425531911</v>
      </c>
      <c r="AF45" s="29">
        <f t="shared" si="9"/>
        <v>7.5426095219311122</v>
      </c>
      <c r="AG45" s="29">
        <f t="shared" si="10"/>
        <v>3.2659123066332256</v>
      </c>
      <c r="AH45" s="29">
        <f t="shared" si="11"/>
        <v>-2.5541598617187589</v>
      </c>
      <c r="AI45" s="29">
        <f t="shared" si="12"/>
        <v>0.4987368102688805</v>
      </c>
      <c r="AJ45" s="29">
        <f t="shared" si="13"/>
        <v>2.4757258264086772</v>
      </c>
      <c r="AK45" s="29">
        <f t="shared" si="14"/>
        <v>1.4541280871599156</v>
      </c>
      <c r="AL45" s="29">
        <f t="shared" si="15"/>
        <v>0.6054009241502456</v>
      </c>
      <c r="AM45" s="29">
        <f t="shared" si="16"/>
        <v>5.2763938233652823</v>
      </c>
      <c r="AN45" s="29">
        <f t="shared" si="17"/>
        <v>2.3429010161530925</v>
      </c>
      <c r="AO45" s="29">
        <f t="shared" si="18"/>
        <v>1.8435258746722241</v>
      </c>
      <c r="AP45" s="23"/>
      <c r="AQ45" s="23"/>
      <c r="AR45" s="57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M45" s="57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</row>
    <row r="46" spans="1:84" s="59" customFormat="1" ht="15.75" x14ac:dyDescent="0.25">
      <c r="A46" s="43">
        <v>42401</v>
      </c>
      <c r="B46" s="31">
        <v>112.65183154716505</v>
      </c>
      <c r="C46" s="31">
        <v>155.09677852658007</v>
      </c>
      <c r="D46" s="31">
        <v>108.7453763264275</v>
      </c>
      <c r="E46" s="31">
        <v>102.54927276976629</v>
      </c>
      <c r="F46" s="31">
        <v>103.71436896798122</v>
      </c>
      <c r="G46" s="31">
        <v>105.59312202207248</v>
      </c>
      <c r="H46" s="31">
        <v>105.6625235529752</v>
      </c>
      <c r="I46" s="31">
        <v>101.23965041600644</v>
      </c>
      <c r="J46" s="31">
        <v>104.19428511230367</v>
      </c>
      <c r="K46" s="31">
        <v>113.43134641685167</v>
      </c>
      <c r="L46" s="31">
        <v>109.62356794922758</v>
      </c>
      <c r="M46" s="31">
        <v>101.44832421902612</v>
      </c>
      <c r="N46" s="31">
        <v>111.19089765443402</v>
      </c>
      <c r="O46" s="31">
        <v>109.53001094682857</v>
      </c>
      <c r="P46" s="31">
        <v>122.82282836212795</v>
      </c>
      <c r="Q46" s="31">
        <v>119.57513915810854</v>
      </c>
      <c r="R46" s="31">
        <v>104.31447641278275</v>
      </c>
      <c r="S46" s="31">
        <v>112.72888595543178</v>
      </c>
      <c r="T46" s="31">
        <v>109.43734568247514</v>
      </c>
      <c r="U46" s="23"/>
      <c r="V46" s="43">
        <v>42401</v>
      </c>
      <c r="W46" s="31">
        <f t="shared" si="0"/>
        <v>2.0625233974975572</v>
      </c>
      <c r="X46" s="31">
        <f t="shared" si="1"/>
        <v>-3.2103186863368904</v>
      </c>
      <c r="Y46" s="31">
        <f t="shared" si="2"/>
        <v>2.4596168600784551</v>
      </c>
      <c r="Z46" s="31">
        <f t="shared" si="3"/>
        <v>0.83947792153429646</v>
      </c>
      <c r="AA46" s="31">
        <f t="shared" si="4"/>
        <v>-3.7789412790944823</v>
      </c>
      <c r="AB46" s="31">
        <f t="shared" si="5"/>
        <v>2.0903530494815925</v>
      </c>
      <c r="AC46" s="31">
        <f t="shared" si="6"/>
        <v>1.0657587296174427</v>
      </c>
      <c r="AD46" s="31">
        <f t="shared" si="7"/>
        <v>1.6546246167496719</v>
      </c>
      <c r="AE46" s="31">
        <f t="shared" si="8"/>
        <v>5.8113398867817523</v>
      </c>
      <c r="AF46" s="31">
        <f t="shared" si="9"/>
        <v>5.1473760978392562</v>
      </c>
      <c r="AG46" s="31">
        <f t="shared" si="10"/>
        <v>3.1827517359886315</v>
      </c>
      <c r="AH46" s="31">
        <f t="shared" si="11"/>
        <v>-1.1469079831164066</v>
      </c>
      <c r="AI46" s="31">
        <f t="shared" si="12"/>
        <v>-0.64579740506800931</v>
      </c>
      <c r="AJ46" s="31">
        <f t="shared" si="13"/>
        <v>2.1428941299295872</v>
      </c>
      <c r="AK46" s="31">
        <f t="shared" si="14"/>
        <v>2.4691448767169675</v>
      </c>
      <c r="AL46" s="31">
        <f t="shared" si="15"/>
        <v>7.151378886840746</v>
      </c>
      <c r="AM46" s="31">
        <f t="shared" si="16"/>
        <v>0.5011370467901628</v>
      </c>
      <c r="AN46" s="31">
        <f t="shared" si="17"/>
        <v>4.3982859347337921</v>
      </c>
      <c r="AO46" s="31">
        <f t="shared" si="18"/>
        <v>2.1301008347765134</v>
      </c>
      <c r="AP46" s="23"/>
      <c r="AQ46" s="23"/>
      <c r="AR46" s="57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M46" s="57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</row>
    <row r="47" spans="1:84" s="59" customFormat="1" ht="15.75" x14ac:dyDescent="0.25">
      <c r="A47" s="43">
        <v>42430</v>
      </c>
      <c r="B47" s="31">
        <v>120.14428495290065</v>
      </c>
      <c r="C47" s="31">
        <v>156.36659329473656</v>
      </c>
      <c r="D47" s="31">
        <v>111.79044936631504</v>
      </c>
      <c r="E47" s="31">
        <v>108.72132114125729</v>
      </c>
      <c r="F47" s="31">
        <v>100.44841192289658</v>
      </c>
      <c r="G47" s="31">
        <v>108.66310413403855</v>
      </c>
      <c r="H47" s="31">
        <v>108.06117448858804</v>
      </c>
      <c r="I47" s="31">
        <v>114.77853683710956</v>
      </c>
      <c r="J47" s="31">
        <v>105.82576268270094</v>
      </c>
      <c r="K47" s="31">
        <v>124.87540500391708</v>
      </c>
      <c r="L47" s="31">
        <v>110.9746945022174</v>
      </c>
      <c r="M47" s="31">
        <v>104.15497089860399</v>
      </c>
      <c r="N47" s="31">
        <v>115.73745584547549</v>
      </c>
      <c r="O47" s="31">
        <v>110.88323015211481</v>
      </c>
      <c r="P47" s="31">
        <v>122.8386149703382</v>
      </c>
      <c r="Q47" s="31">
        <v>120.79703357043087</v>
      </c>
      <c r="R47" s="31">
        <v>111.28930321294942</v>
      </c>
      <c r="S47" s="31">
        <v>114.84021924636819</v>
      </c>
      <c r="T47" s="31">
        <v>112.95964898477065</v>
      </c>
      <c r="U47" s="23"/>
      <c r="V47" s="43">
        <v>42430</v>
      </c>
      <c r="W47" s="31">
        <f t="shared" si="0"/>
        <v>0.78614600362645604</v>
      </c>
      <c r="X47" s="31">
        <f t="shared" si="1"/>
        <v>-3.7960993910134562</v>
      </c>
      <c r="Y47" s="31">
        <f t="shared" si="2"/>
        <v>-2.4211515092347327</v>
      </c>
      <c r="Z47" s="31">
        <f t="shared" si="3"/>
        <v>-0.72170967562210819</v>
      </c>
      <c r="AA47" s="31">
        <f t="shared" si="4"/>
        <v>-2.3563369897109112</v>
      </c>
      <c r="AB47" s="31">
        <f t="shared" si="5"/>
        <v>2.7725088110830143</v>
      </c>
      <c r="AC47" s="31">
        <f t="shared" si="6"/>
        <v>-0.59092018256201584</v>
      </c>
      <c r="AD47" s="31">
        <f t="shared" si="7"/>
        <v>4.6109876398634952</v>
      </c>
      <c r="AE47" s="31">
        <f t="shared" si="8"/>
        <v>2.8404134064692528</v>
      </c>
      <c r="AF47" s="31">
        <f t="shared" si="9"/>
        <v>6.6862270839624642</v>
      </c>
      <c r="AG47" s="31">
        <f t="shared" si="10"/>
        <v>3.1066500518239764</v>
      </c>
      <c r="AH47" s="31">
        <f t="shared" si="11"/>
        <v>-6.5622492638023147</v>
      </c>
      <c r="AI47" s="31">
        <f t="shared" si="12"/>
        <v>-3.6989443184503017</v>
      </c>
      <c r="AJ47" s="31">
        <f t="shared" si="13"/>
        <v>3.0210958692565413</v>
      </c>
      <c r="AK47" s="31">
        <f t="shared" si="14"/>
        <v>0.23654226946239021</v>
      </c>
      <c r="AL47" s="31">
        <f t="shared" si="15"/>
        <v>4.6015686153333633</v>
      </c>
      <c r="AM47" s="31">
        <f t="shared" si="16"/>
        <v>2.4889785736396135</v>
      </c>
      <c r="AN47" s="31">
        <f t="shared" si="17"/>
        <v>4.9923874595406659</v>
      </c>
      <c r="AO47" s="31">
        <f t="shared" si="18"/>
        <v>1.0937382845566077</v>
      </c>
      <c r="AP47" s="23"/>
      <c r="AQ47" s="23"/>
      <c r="AR47" s="57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M47" s="57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</row>
    <row r="48" spans="1:84" s="59" customFormat="1" ht="15.75" x14ac:dyDescent="0.25">
      <c r="A48" s="43">
        <v>42461</v>
      </c>
      <c r="B48" s="31">
        <v>111.20837088844644</v>
      </c>
      <c r="C48" s="31">
        <v>128.46885206496503</v>
      </c>
      <c r="D48" s="31">
        <v>114.1941152794921</v>
      </c>
      <c r="E48" s="31">
        <v>113.39831535481341</v>
      </c>
      <c r="F48" s="31">
        <v>103.96828406716284</v>
      </c>
      <c r="G48" s="31">
        <v>111.12985925805266</v>
      </c>
      <c r="H48" s="31">
        <v>112.39496053529064</v>
      </c>
      <c r="I48" s="31">
        <v>109.64486785151249</v>
      </c>
      <c r="J48" s="31">
        <v>108.87236013468141</v>
      </c>
      <c r="K48" s="31">
        <v>116.91904436613763</v>
      </c>
      <c r="L48" s="31">
        <v>111.76766375590742</v>
      </c>
      <c r="M48" s="31">
        <v>111.64008037586312</v>
      </c>
      <c r="N48" s="31">
        <v>115.23013058942975</v>
      </c>
      <c r="O48" s="31">
        <v>108.87163638352595</v>
      </c>
      <c r="P48" s="31">
        <v>107.93570591339544</v>
      </c>
      <c r="Q48" s="31">
        <v>121.36833472281067</v>
      </c>
      <c r="R48" s="31">
        <v>113.15177814948687</v>
      </c>
      <c r="S48" s="31">
        <v>115.19058690468761</v>
      </c>
      <c r="T48" s="31">
        <v>112.29013706119959</v>
      </c>
      <c r="U48" s="23"/>
      <c r="V48" s="43">
        <v>42461</v>
      </c>
      <c r="W48" s="31">
        <f t="shared" si="0"/>
        <v>3.3078273892319885</v>
      </c>
      <c r="X48" s="31">
        <f t="shared" si="1"/>
        <v>-12.224759544407689</v>
      </c>
      <c r="Y48" s="31">
        <f t="shared" si="2"/>
        <v>5.7136849886006473</v>
      </c>
      <c r="Z48" s="31">
        <f t="shared" si="3"/>
        <v>10.427627403667827</v>
      </c>
      <c r="AA48" s="31">
        <f t="shared" si="4"/>
        <v>1.3841394854898397</v>
      </c>
      <c r="AB48" s="31">
        <f t="shared" si="5"/>
        <v>4.3275523715457211</v>
      </c>
      <c r="AC48" s="31">
        <f t="shared" si="6"/>
        <v>3.4379307366291982</v>
      </c>
      <c r="AD48" s="31">
        <f t="shared" si="7"/>
        <v>4.8219405669265996</v>
      </c>
      <c r="AE48" s="31">
        <f t="shared" si="8"/>
        <v>9.9614435676626698</v>
      </c>
      <c r="AF48" s="31">
        <f t="shared" si="9"/>
        <v>8.9132697646905399</v>
      </c>
      <c r="AG48" s="31">
        <f t="shared" si="10"/>
        <v>3.9942815422859894</v>
      </c>
      <c r="AH48" s="31">
        <f t="shared" si="11"/>
        <v>0.78087961225956803</v>
      </c>
      <c r="AI48" s="31">
        <f t="shared" si="12"/>
        <v>2.2923743078224987</v>
      </c>
      <c r="AJ48" s="31">
        <f t="shared" si="13"/>
        <v>1.1574593794880172</v>
      </c>
      <c r="AK48" s="31">
        <f t="shared" si="14"/>
        <v>1.0167621133342095</v>
      </c>
      <c r="AL48" s="31">
        <f t="shared" si="15"/>
        <v>9.7393936461891855</v>
      </c>
      <c r="AM48" s="31">
        <f t="shared" si="16"/>
        <v>3.2966567886577991</v>
      </c>
      <c r="AN48" s="31">
        <f t="shared" si="17"/>
        <v>5.3396131492301322</v>
      </c>
      <c r="AO48" s="31">
        <f t="shared" si="18"/>
        <v>4.3038791975020558</v>
      </c>
      <c r="AP48" s="23"/>
      <c r="AQ48" s="23"/>
      <c r="AR48" s="57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M48" s="57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</row>
    <row r="49" spans="1:84" s="59" customFormat="1" ht="15.75" x14ac:dyDescent="0.25">
      <c r="A49" s="43">
        <v>42491</v>
      </c>
      <c r="B49" s="31">
        <v>104.87295953158024</v>
      </c>
      <c r="C49" s="31">
        <v>124.13995334188732</v>
      </c>
      <c r="D49" s="31">
        <v>114.09868530147402</v>
      </c>
      <c r="E49" s="31">
        <v>108.86894002508591</v>
      </c>
      <c r="F49" s="31">
        <v>108.77922277698428</v>
      </c>
      <c r="G49" s="31">
        <v>109.96016105194218</v>
      </c>
      <c r="H49" s="31">
        <v>113.72320370136983</v>
      </c>
      <c r="I49" s="31">
        <v>116.28544259114432</v>
      </c>
      <c r="J49" s="31">
        <v>112.11514865864548</v>
      </c>
      <c r="K49" s="31">
        <v>116.60010422998623</v>
      </c>
      <c r="L49" s="31">
        <v>112.09883750926566</v>
      </c>
      <c r="M49" s="31">
        <v>105.5441697412908</v>
      </c>
      <c r="N49" s="31">
        <v>110.29349260640757</v>
      </c>
      <c r="O49" s="31">
        <v>109.51033351660364</v>
      </c>
      <c r="P49" s="31">
        <v>100.86031821279792</v>
      </c>
      <c r="Q49" s="31">
        <v>118.95930418326688</v>
      </c>
      <c r="R49" s="31">
        <v>113.46380372080887</v>
      </c>
      <c r="S49" s="31">
        <v>113.60286610398907</v>
      </c>
      <c r="T49" s="31">
        <v>111.12152883766075</v>
      </c>
      <c r="U49" s="23"/>
      <c r="V49" s="43">
        <v>42491</v>
      </c>
      <c r="W49" s="31">
        <f t="shared" si="0"/>
        <v>2.5386979257723254</v>
      </c>
      <c r="X49" s="31">
        <f t="shared" si="1"/>
        <v>-14.762892532549102</v>
      </c>
      <c r="Y49" s="31">
        <f t="shared" si="2"/>
        <v>6.1699887017154964</v>
      </c>
      <c r="Z49" s="31">
        <f t="shared" si="3"/>
        <v>9.142328698646196</v>
      </c>
      <c r="AA49" s="31">
        <f t="shared" si="4"/>
        <v>1.8870021966687034</v>
      </c>
      <c r="AB49" s="31">
        <f t="shared" si="5"/>
        <v>4.8807358845798205</v>
      </c>
      <c r="AC49" s="31">
        <f t="shared" si="6"/>
        <v>6.6234543651365385</v>
      </c>
      <c r="AD49" s="31">
        <f t="shared" si="7"/>
        <v>2.914480582901092</v>
      </c>
      <c r="AE49" s="31">
        <f t="shared" si="8"/>
        <v>10.055650972663869</v>
      </c>
      <c r="AF49" s="31">
        <f t="shared" si="9"/>
        <v>9.457606532937163</v>
      </c>
      <c r="AG49" s="31">
        <f t="shared" si="10"/>
        <v>4.0884575009592083</v>
      </c>
      <c r="AH49" s="31">
        <f t="shared" si="11"/>
        <v>-2.5836626216300687</v>
      </c>
      <c r="AI49" s="31">
        <f t="shared" si="12"/>
        <v>-1.07664643638212</v>
      </c>
      <c r="AJ49" s="31">
        <f t="shared" si="13"/>
        <v>1.4887902066109291</v>
      </c>
      <c r="AK49" s="31">
        <f t="shared" si="14"/>
        <v>0.55046034388990961</v>
      </c>
      <c r="AL49" s="31">
        <f t="shared" si="15"/>
        <v>3.812540446276941</v>
      </c>
      <c r="AM49" s="31">
        <f t="shared" si="16"/>
        <v>5.775642652101638</v>
      </c>
      <c r="AN49" s="31">
        <f t="shared" si="17"/>
        <v>4.7140218087762236</v>
      </c>
      <c r="AO49" s="31">
        <f t="shared" si="18"/>
        <v>4.1724360196656107</v>
      </c>
      <c r="AP49" s="23"/>
      <c r="AQ49" s="23"/>
      <c r="AR49" s="57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M49" s="57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</row>
    <row r="50" spans="1:84" s="59" customFormat="1" ht="15.75" x14ac:dyDescent="0.25">
      <c r="A50" s="43">
        <v>42522</v>
      </c>
      <c r="B50" s="31">
        <v>99.53588116209481</v>
      </c>
      <c r="C50" s="31">
        <v>161.46475507524235</v>
      </c>
      <c r="D50" s="31">
        <v>105.44821248246095</v>
      </c>
      <c r="E50" s="31">
        <v>103.10637289667851</v>
      </c>
      <c r="F50" s="31">
        <v>103.72817853746469</v>
      </c>
      <c r="G50" s="31">
        <v>107.90847168788605</v>
      </c>
      <c r="H50" s="31">
        <v>109.11724792323304</v>
      </c>
      <c r="I50" s="31">
        <v>111.73695653377638</v>
      </c>
      <c r="J50" s="31">
        <v>110.1749436041158</v>
      </c>
      <c r="K50" s="31">
        <v>123.95377894084687</v>
      </c>
      <c r="L50" s="31">
        <v>111.97167750617282</v>
      </c>
      <c r="M50" s="31">
        <v>100.65793576552818</v>
      </c>
      <c r="N50" s="31">
        <v>104.97821057038314</v>
      </c>
      <c r="O50" s="31">
        <v>109.70257563610045</v>
      </c>
      <c r="P50" s="31">
        <v>101.17417560182966</v>
      </c>
      <c r="Q50" s="31">
        <v>122.99359268538808</v>
      </c>
      <c r="R50" s="31">
        <v>113.65647636232329</v>
      </c>
      <c r="S50" s="31">
        <v>110.81157919227756</v>
      </c>
      <c r="T50" s="31">
        <v>108.39685117219754</v>
      </c>
      <c r="U50" s="23"/>
      <c r="V50" s="43">
        <v>42522</v>
      </c>
      <c r="W50" s="31">
        <f t="shared" si="0"/>
        <v>3.6675124154107834</v>
      </c>
      <c r="X50" s="31">
        <f t="shared" si="1"/>
        <v>19.981836780856426</v>
      </c>
      <c r="Y50" s="31">
        <f t="shared" si="2"/>
        <v>2.6736211544108812</v>
      </c>
      <c r="Z50" s="31">
        <f t="shared" si="3"/>
        <v>5.3155403156891055</v>
      </c>
      <c r="AA50" s="31">
        <f t="shared" si="4"/>
        <v>0.36903943185882326</v>
      </c>
      <c r="AB50" s="31">
        <f t="shared" si="5"/>
        <v>2.2199026575266032</v>
      </c>
      <c r="AC50" s="31">
        <f t="shared" si="6"/>
        <v>3.657060470621289</v>
      </c>
      <c r="AD50" s="31">
        <f t="shared" si="7"/>
        <v>3.2371084275817168</v>
      </c>
      <c r="AE50" s="31">
        <f t="shared" si="8"/>
        <v>3.469258303687468</v>
      </c>
      <c r="AF50" s="31">
        <f t="shared" si="9"/>
        <v>4.253674317711102</v>
      </c>
      <c r="AG50" s="31">
        <f t="shared" si="10"/>
        <v>3.7342676045027332</v>
      </c>
      <c r="AH50" s="31">
        <f t="shared" si="11"/>
        <v>-5.5262497000596937</v>
      </c>
      <c r="AI50" s="31">
        <f t="shared" si="12"/>
        <v>-1.4601587167882712</v>
      </c>
      <c r="AJ50" s="31">
        <f t="shared" si="13"/>
        <v>1.2952514667933031</v>
      </c>
      <c r="AK50" s="31">
        <f t="shared" si="14"/>
        <v>0.22070696653111099</v>
      </c>
      <c r="AL50" s="31">
        <f t="shared" si="15"/>
        <v>8.5006334689943657</v>
      </c>
      <c r="AM50" s="31">
        <f t="shared" si="16"/>
        <v>3.1378392233579717</v>
      </c>
      <c r="AN50" s="31">
        <f t="shared" si="17"/>
        <v>0.97658931776760483</v>
      </c>
      <c r="AO50" s="31">
        <f t="shared" si="18"/>
        <v>2.6220384972582877</v>
      </c>
      <c r="AP50" s="23"/>
      <c r="AQ50" s="23"/>
      <c r="AR50" s="57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M50" s="57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s="59" customFormat="1" ht="15.75" x14ac:dyDescent="0.25">
      <c r="A51" s="43">
        <v>42552</v>
      </c>
      <c r="B51" s="31">
        <v>99.147166507617342</v>
      </c>
      <c r="C51" s="31">
        <v>124.65437049139648</v>
      </c>
      <c r="D51" s="31">
        <v>108.51549408186058</v>
      </c>
      <c r="E51" s="31">
        <v>105.59318890497406</v>
      </c>
      <c r="F51" s="31">
        <v>106.38498255016447</v>
      </c>
      <c r="G51" s="31">
        <v>107.89103864678845</v>
      </c>
      <c r="H51" s="31">
        <v>108.16283783028275</v>
      </c>
      <c r="I51" s="31">
        <v>125.78738332933017</v>
      </c>
      <c r="J51" s="31">
        <v>108.53995668661648</v>
      </c>
      <c r="K51" s="31">
        <v>116.81687974950496</v>
      </c>
      <c r="L51" s="31">
        <v>112.30073655255717</v>
      </c>
      <c r="M51" s="31">
        <v>104.91230910614617</v>
      </c>
      <c r="N51" s="31">
        <v>104.38370893320339</v>
      </c>
      <c r="O51" s="31">
        <v>109.60359294513567</v>
      </c>
      <c r="P51" s="31">
        <v>110.35073036834386</v>
      </c>
      <c r="Q51" s="31">
        <v>131.07415183862878</v>
      </c>
      <c r="R51" s="31">
        <v>111.73845476921042</v>
      </c>
      <c r="S51" s="31">
        <v>110.16633646476436</v>
      </c>
      <c r="T51" s="31">
        <v>109.34951239378604</v>
      </c>
      <c r="U51" s="23"/>
      <c r="V51" s="43">
        <v>42552</v>
      </c>
      <c r="W51" s="31">
        <f t="shared" si="0"/>
        <v>1.9612325953987977</v>
      </c>
      <c r="X51" s="31">
        <f t="shared" si="1"/>
        <v>-20.945965119827846</v>
      </c>
      <c r="Y51" s="31">
        <f t="shared" si="2"/>
        <v>-2.3729659468457953E-2</v>
      </c>
      <c r="Z51" s="31">
        <f t="shared" si="3"/>
        <v>8.6738323612587322</v>
      </c>
      <c r="AA51" s="31">
        <f t="shared" si="4"/>
        <v>3.6622574386918245</v>
      </c>
      <c r="AB51" s="31">
        <f t="shared" si="5"/>
        <v>-0.42665633188811114</v>
      </c>
      <c r="AC51" s="31">
        <f t="shared" si="6"/>
        <v>0.2933337926588564</v>
      </c>
      <c r="AD51" s="31">
        <f t="shared" si="7"/>
        <v>8.7187020436819722</v>
      </c>
      <c r="AE51" s="31">
        <f t="shared" si="8"/>
        <v>-2.676531057365267</v>
      </c>
      <c r="AF51" s="31">
        <f t="shared" si="9"/>
        <v>7.2005491540975157</v>
      </c>
      <c r="AG51" s="31">
        <f t="shared" si="10"/>
        <v>3.2088471059901593</v>
      </c>
      <c r="AH51" s="31">
        <f t="shared" si="11"/>
        <v>-7.7512721311676813</v>
      </c>
      <c r="AI51" s="31">
        <f t="shared" si="12"/>
        <v>-2.2143803597132887</v>
      </c>
      <c r="AJ51" s="31">
        <f t="shared" si="13"/>
        <v>0.88871940836683905</v>
      </c>
      <c r="AK51" s="31">
        <f t="shared" si="14"/>
        <v>6.961337571469528E-2</v>
      </c>
      <c r="AL51" s="31">
        <f t="shared" si="15"/>
        <v>5.6732130704534143</v>
      </c>
      <c r="AM51" s="31">
        <f t="shared" si="16"/>
        <v>-2.1673238153315566</v>
      </c>
      <c r="AN51" s="31">
        <f t="shared" si="17"/>
        <v>-2.033814934975581</v>
      </c>
      <c r="AO51" s="31">
        <f t="shared" si="18"/>
        <v>0.58015126888444968</v>
      </c>
      <c r="AP51" s="23"/>
      <c r="AQ51" s="23"/>
      <c r="AR51" s="57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M51" s="57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</row>
    <row r="52" spans="1:84" s="59" customFormat="1" ht="15.75" x14ac:dyDescent="0.25">
      <c r="A52" s="43">
        <v>42583</v>
      </c>
      <c r="B52" s="31">
        <v>104.3726252931657</v>
      </c>
      <c r="C52" s="31">
        <v>151.71242714759973</v>
      </c>
      <c r="D52" s="31">
        <v>106.19767956877453</v>
      </c>
      <c r="E52" s="31">
        <v>109.181310061631</v>
      </c>
      <c r="F52" s="31">
        <v>110.59086218918652</v>
      </c>
      <c r="G52" s="31">
        <v>109.9670291846748</v>
      </c>
      <c r="H52" s="31">
        <v>111.0935506494029</v>
      </c>
      <c r="I52" s="31">
        <v>113.48921683226763</v>
      </c>
      <c r="J52" s="31">
        <v>109.71730316120856</v>
      </c>
      <c r="K52" s="31">
        <v>114.81038116145164</v>
      </c>
      <c r="L52" s="31">
        <v>112.7152685838829</v>
      </c>
      <c r="M52" s="31">
        <v>104.05137723711718</v>
      </c>
      <c r="N52" s="31">
        <v>103.60441193580183</v>
      </c>
      <c r="O52" s="31">
        <v>109.49210003874427</v>
      </c>
      <c r="P52" s="31">
        <v>110.93018510324629</v>
      </c>
      <c r="Q52" s="31">
        <v>129.23552778765836</v>
      </c>
      <c r="R52" s="31">
        <v>115.23426868048155</v>
      </c>
      <c r="S52" s="31">
        <v>112.27038879704311</v>
      </c>
      <c r="T52" s="31">
        <v>110.41065872310192</v>
      </c>
      <c r="U52" s="23"/>
      <c r="V52" s="43">
        <v>42583</v>
      </c>
      <c r="W52" s="31">
        <f t="shared" si="0"/>
        <v>5.5176403848925304</v>
      </c>
      <c r="X52" s="31">
        <f t="shared" si="1"/>
        <v>1.4099805387771909</v>
      </c>
      <c r="Y52" s="31">
        <f t="shared" si="2"/>
        <v>4.7665872594573102</v>
      </c>
      <c r="Z52" s="31">
        <f t="shared" si="3"/>
        <v>13.018859157394786</v>
      </c>
      <c r="AA52" s="31">
        <f t="shared" si="4"/>
        <v>3.0520797320571234</v>
      </c>
      <c r="AB52" s="31">
        <f t="shared" si="5"/>
        <v>0.43623151896898094</v>
      </c>
      <c r="AC52" s="31">
        <f t="shared" si="6"/>
        <v>3.2779750524160534</v>
      </c>
      <c r="AD52" s="31">
        <f t="shared" si="7"/>
        <v>2.8450041532399126</v>
      </c>
      <c r="AE52" s="31">
        <f t="shared" si="8"/>
        <v>-9.5486859905690835E-2</v>
      </c>
      <c r="AF52" s="31">
        <f t="shared" si="9"/>
        <v>6.2934628486669482</v>
      </c>
      <c r="AG52" s="31">
        <f t="shared" si="10"/>
        <v>3.5804452881983195</v>
      </c>
      <c r="AH52" s="31">
        <f t="shared" si="11"/>
        <v>-4.9803479394258119</v>
      </c>
      <c r="AI52" s="31">
        <f t="shared" si="12"/>
        <v>-0.13042893362523955</v>
      </c>
      <c r="AJ52" s="31">
        <f t="shared" si="13"/>
        <v>0.3317465541778688</v>
      </c>
      <c r="AK52" s="31">
        <f t="shared" si="14"/>
        <v>-0.52434194902015463</v>
      </c>
      <c r="AL52" s="31">
        <f t="shared" si="15"/>
        <v>9.0349325167269967</v>
      </c>
      <c r="AM52" s="31">
        <f t="shared" si="16"/>
        <v>4.0074610171120071</v>
      </c>
      <c r="AN52" s="31">
        <f t="shared" si="17"/>
        <v>-5.136556173091833E-2</v>
      </c>
      <c r="AO52" s="31">
        <f t="shared" si="18"/>
        <v>2.6814116259214416</v>
      </c>
      <c r="AP52" s="23"/>
      <c r="AQ52" s="23"/>
      <c r="AR52" s="57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M52" s="57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</row>
    <row r="53" spans="1:84" s="59" customFormat="1" ht="15.75" x14ac:dyDescent="0.25">
      <c r="A53" s="43">
        <v>42614</v>
      </c>
      <c r="B53" s="31">
        <v>100.17513839434046</v>
      </c>
      <c r="C53" s="31">
        <v>126.47846608877192</v>
      </c>
      <c r="D53" s="31">
        <v>103.14463260766043</v>
      </c>
      <c r="E53" s="31">
        <v>116.39297299531961</v>
      </c>
      <c r="F53" s="31">
        <v>106.81943182871458</v>
      </c>
      <c r="G53" s="31">
        <v>111.39068480609772</v>
      </c>
      <c r="H53" s="31">
        <v>112.65274307279533</v>
      </c>
      <c r="I53" s="31">
        <v>112.32784545544952</v>
      </c>
      <c r="J53" s="31">
        <v>113.37536915118804</v>
      </c>
      <c r="K53" s="31">
        <v>131.44713023967606</v>
      </c>
      <c r="L53" s="31">
        <v>112.96720035327951</v>
      </c>
      <c r="M53" s="31">
        <v>100.60783325015571</v>
      </c>
      <c r="N53" s="31">
        <v>106.28259891054638</v>
      </c>
      <c r="O53" s="31">
        <v>110.42784708882385</v>
      </c>
      <c r="P53" s="31">
        <v>104.12860992054966</v>
      </c>
      <c r="Q53" s="31">
        <v>122.33238165739969</v>
      </c>
      <c r="R53" s="31">
        <v>109.85184001805284</v>
      </c>
      <c r="S53" s="31">
        <v>114.33432501459069</v>
      </c>
      <c r="T53" s="31">
        <v>109.79616054840581</v>
      </c>
      <c r="U53" s="23"/>
      <c r="V53" s="43">
        <v>42614</v>
      </c>
      <c r="W53" s="31">
        <f t="shared" si="0"/>
        <v>2.1234170956540055</v>
      </c>
      <c r="X53" s="31">
        <f t="shared" si="1"/>
        <v>-17.277076060895652</v>
      </c>
      <c r="Y53" s="31">
        <f t="shared" si="2"/>
        <v>3.174423068153061</v>
      </c>
      <c r="Z53" s="31">
        <f t="shared" si="3"/>
        <v>11.851853023747807</v>
      </c>
      <c r="AA53" s="31">
        <f t="shared" si="4"/>
        <v>1.9348609304634294</v>
      </c>
      <c r="AB53" s="31">
        <f t="shared" si="5"/>
        <v>1.7575767885491587</v>
      </c>
      <c r="AC53" s="31">
        <f t="shared" si="6"/>
        <v>2.8087429033449212</v>
      </c>
      <c r="AD53" s="31">
        <f t="shared" si="7"/>
        <v>7.4390381242355659</v>
      </c>
      <c r="AE53" s="31">
        <f t="shared" si="8"/>
        <v>5.5405116121024065</v>
      </c>
      <c r="AF53" s="31">
        <f t="shared" si="9"/>
        <v>12.241111960058106</v>
      </c>
      <c r="AG53" s="31">
        <f t="shared" si="10"/>
        <v>3.8833175076793367</v>
      </c>
      <c r="AH53" s="31">
        <f t="shared" si="11"/>
        <v>-2.385771783573162</v>
      </c>
      <c r="AI53" s="31">
        <f t="shared" si="12"/>
        <v>1.1476496923027497</v>
      </c>
      <c r="AJ53" s="31">
        <f t="shared" si="13"/>
        <v>0.93965240727105481</v>
      </c>
      <c r="AK53" s="31">
        <f t="shared" si="14"/>
        <v>-0.17210520205769342</v>
      </c>
      <c r="AL53" s="31">
        <f t="shared" si="15"/>
        <v>6.3939660533726794</v>
      </c>
      <c r="AM53" s="31">
        <f t="shared" si="16"/>
        <v>4.2942712027555103</v>
      </c>
      <c r="AN53" s="31">
        <f t="shared" si="17"/>
        <v>3.4015007034965805</v>
      </c>
      <c r="AO53" s="31">
        <f t="shared" si="18"/>
        <v>2.9562991352382966</v>
      </c>
      <c r="AP53" s="23"/>
      <c r="AQ53" s="23"/>
      <c r="AR53" s="57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M53" s="57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</row>
    <row r="54" spans="1:84" s="59" customFormat="1" ht="15.75" x14ac:dyDescent="0.25">
      <c r="A54" s="43">
        <v>42644</v>
      </c>
      <c r="B54" s="31">
        <v>97.496254667042734</v>
      </c>
      <c r="C54" s="31">
        <v>117.78567881128663</v>
      </c>
      <c r="D54" s="31">
        <v>106.46032889219364</v>
      </c>
      <c r="E54" s="31">
        <v>110.80323807838855</v>
      </c>
      <c r="F54" s="31">
        <v>117.53707514072609</v>
      </c>
      <c r="G54" s="31">
        <v>113.15035562302195</v>
      </c>
      <c r="H54" s="31">
        <v>114.57245158189245</v>
      </c>
      <c r="I54" s="31">
        <v>124.67901346507679</v>
      </c>
      <c r="J54" s="31">
        <v>109.13190785437293</v>
      </c>
      <c r="K54" s="31">
        <v>120.71327096718869</v>
      </c>
      <c r="L54" s="31">
        <v>114.20026406639153</v>
      </c>
      <c r="M54" s="31">
        <v>108.51251857098589</v>
      </c>
      <c r="N54" s="31">
        <v>111.78203595236575</v>
      </c>
      <c r="O54" s="31">
        <v>110.76898882963606</v>
      </c>
      <c r="P54" s="31">
        <v>90.172774850990834</v>
      </c>
      <c r="Q54" s="31">
        <v>123.33131229180546</v>
      </c>
      <c r="R54" s="31">
        <v>111.47426523795193</v>
      </c>
      <c r="S54" s="31">
        <v>114.40428041310523</v>
      </c>
      <c r="T54" s="31">
        <v>110.42715195019862</v>
      </c>
      <c r="U54" s="23"/>
      <c r="V54" s="43">
        <v>42644</v>
      </c>
      <c r="W54" s="31">
        <f t="shared" si="0"/>
        <v>-0.10655084841282303</v>
      </c>
      <c r="X54" s="31">
        <f t="shared" si="1"/>
        <v>-23.059490270810713</v>
      </c>
      <c r="Y54" s="31">
        <f t="shared" si="2"/>
        <v>1.5739488749277939</v>
      </c>
      <c r="Z54" s="31">
        <f t="shared" si="3"/>
        <v>-4.33098412329322</v>
      </c>
      <c r="AA54" s="31">
        <f t="shared" si="4"/>
        <v>-2.2803061994812026</v>
      </c>
      <c r="AB54" s="31">
        <f t="shared" si="5"/>
        <v>2.6498174595086965</v>
      </c>
      <c r="AC54" s="31">
        <f t="shared" si="6"/>
        <v>-0.55663744925202252</v>
      </c>
      <c r="AD54" s="31">
        <f t="shared" si="7"/>
        <v>8.1827530400707928</v>
      </c>
      <c r="AE54" s="31">
        <f t="shared" si="8"/>
        <v>-0.15330134258363159</v>
      </c>
      <c r="AF54" s="31">
        <f t="shared" si="9"/>
        <v>7.9831555860505574</v>
      </c>
      <c r="AG54" s="31">
        <f t="shared" si="10"/>
        <v>3.974762901536451</v>
      </c>
      <c r="AH54" s="31">
        <f t="shared" si="11"/>
        <v>0.61874837783364001</v>
      </c>
      <c r="AI54" s="31">
        <f t="shared" si="12"/>
        <v>2.7071418239959826</v>
      </c>
      <c r="AJ54" s="31">
        <f t="shared" si="13"/>
        <v>2.0228149762245664</v>
      </c>
      <c r="AK54" s="31">
        <f t="shared" si="14"/>
        <v>0.11584748333719119</v>
      </c>
      <c r="AL54" s="31">
        <f t="shared" si="15"/>
        <v>11.325868309827086</v>
      </c>
      <c r="AM54" s="31">
        <f t="shared" si="16"/>
        <v>2.9289963127949363</v>
      </c>
      <c r="AN54" s="31">
        <f t="shared" si="17"/>
        <v>4.2413484343275911</v>
      </c>
      <c r="AO54" s="31">
        <f t="shared" si="18"/>
        <v>1.8239251726439107</v>
      </c>
      <c r="AP54" s="23"/>
      <c r="AQ54" s="23"/>
      <c r="AR54" s="57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M54" s="57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</row>
    <row r="55" spans="1:84" s="59" customFormat="1" ht="15.75" x14ac:dyDescent="0.25">
      <c r="A55" s="43">
        <v>42675</v>
      </c>
      <c r="B55" s="31">
        <v>107.49266375422906</v>
      </c>
      <c r="C55" s="31">
        <v>134.59022744047383</v>
      </c>
      <c r="D55" s="31">
        <v>113.46359693205042</v>
      </c>
      <c r="E55" s="31">
        <v>122.23552315192525</v>
      </c>
      <c r="F55" s="31">
        <v>124.3028902089586</v>
      </c>
      <c r="G55" s="31">
        <v>117.53837219331479</v>
      </c>
      <c r="H55" s="31">
        <v>119.09307348112542</v>
      </c>
      <c r="I55" s="31">
        <v>118.20651017654517</v>
      </c>
      <c r="J55" s="31">
        <v>114.60857771918246</v>
      </c>
      <c r="K55" s="31">
        <v>132.10742293085769</v>
      </c>
      <c r="L55" s="31">
        <v>115.00046073932509</v>
      </c>
      <c r="M55" s="31">
        <v>113.9493238059744</v>
      </c>
      <c r="N55" s="31">
        <v>115.53392021344435</v>
      </c>
      <c r="O55" s="31">
        <v>111.72437550526249</v>
      </c>
      <c r="P55" s="31">
        <v>87.669687819080551</v>
      </c>
      <c r="Q55" s="31">
        <v>121.86473477257852</v>
      </c>
      <c r="R55" s="31">
        <v>112.21814856985812</v>
      </c>
      <c r="S55" s="31">
        <v>116.68926971230701</v>
      </c>
      <c r="T55" s="31">
        <v>114.98782246993673</v>
      </c>
      <c r="U55" s="23"/>
      <c r="V55" s="43">
        <v>42675</v>
      </c>
      <c r="W55" s="31">
        <f t="shared" si="0"/>
        <v>3.2110466756175953</v>
      </c>
      <c r="X55" s="31">
        <f t="shared" si="1"/>
        <v>-20.145764433608022</v>
      </c>
      <c r="Y55" s="31">
        <f t="shared" si="2"/>
        <v>4.8188053678415343</v>
      </c>
      <c r="Z55" s="31">
        <f t="shared" si="3"/>
        <v>0.8806694955606531</v>
      </c>
      <c r="AA55" s="31">
        <f t="shared" si="4"/>
        <v>-2.1648799561222489</v>
      </c>
      <c r="AB55" s="31">
        <f t="shared" si="5"/>
        <v>5.4499447534786185</v>
      </c>
      <c r="AC55" s="31">
        <f t="shared" si="6"/>
        <v>-3.8857235860717765E-2</v>
      </c>
      <c r="AD55" s="31">
        <f t="shared" si="7"/>
        <v>3.0489235034504105</v>
      </c>
      <c r="AE55" s="31">
        <f t="shared" si="8"/>
        <v>3.1734563808675205</v>
      </c>
      <c r="AF55" s="31">
        <f t="shared" si="9"/>
        <v>9.4701045193276627</v>
      </c>
      <c r="AG55" s="31">
        <f t="shared" si="10"/>
        <v>4.2556259467174868</v>
      </c>
      <c r="AH55" s="31">
        <f t="shared" si="11"/>
        <v>4.609529660641968</v>
      </c>
      <c r="AI55" s="31">
        <f t="shared" si="12"/>
        <v>-0.9053096208319289</v>
      </c>
      <c r="AJ55" s="31">
        <f t="shared" si="13"/>
        <v>2.931885833249865</v>
      </c>
      <c r="AK55" s="31">
        <f t="shared" si="14"/>
        <v>0.59545337760840766</v>
      </c>
      <c r="AL55" s="31">
        <f t="shared" si="15"/>
        <v>-1.1129456965272482</v>
      </c>
      <c r="AM55" s="31">
        <f t="shared" si="16"/>
        <v>5.7484688404675808</v>
      </c>
      <c r="AN55" s="31">
        <f t="shared" si="17"/>
        <v>4.7814794326405519</v>
      </c>
      <c r="AO55" s="31">
        <f t="shared" si="18"/>
        <v>3.1835674314330902</v>
      </c>
      <c r="AP55" s="23"/>
      <c r="AQ55" s="23"/>
      <c r="AR55" s="57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M55" s="57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</row>
    <row r="56" spans="1:84" s="59" customFormat="1" ht="15.75" x14ac:dyDescent="0.25">
      <c r="A56" s="44">
        <v>42705</v>
      </c>
      <c r="B56" s="33">
        <v>112.92266767080952</v>
      </c>
      <c r="C56" s="33">
        <v>159.02135995252252</v>
      </c>
      <c r="D56" s="33">
        <v>121.52414310945051</v>
      </c>
      <c r="E56" s="33">
        <v>122.35721571471687</v>
      </c>
      <c r="F56" s="33">
        <v>118.75773925523052</v>
      </c>
      <c r="G56" s="33">
        <v>119.62747644653891</v>
      </c>
      <c r="H56" s="33">
        <v>127.44888149673393</v>
      </c>
      <c r="I56" s="33">
        <v>140.90486636621702</v>
      </c>
      <c r="J56" s="33">
        <v>138.10043259143541</v>
      </c>
      <c r="K56" s="33">
        <v>129.34712140272569</v>
      </c>
      <c r="L56" s="33">
        <v>116.6255673364758</v>
      </c>
      <c r="M56" s="33">
        <v>128.41231608388426</v>
      </c>
      <c r="N56" s="33">
        <v>132.84380322699189</v>
      </c>
      <c r="O56" s="33">
        <v>112.81807369571108</v>
      </c>
      <c r="P56" s="33">
        <v>97.627381206697933</v>
      </c>
      <c r="Q56" s="33">
        <v>124.19771834821618</v>
      </c>
      <c r="R56" s="33">
        <v>109.26159345270668</v>
      </c>
      <c r="S56" s="33">
        <v>120.26290282067605</v>
      </c>
      <c r="T56" s="33">
        <v>120.63119632746184</v>
      </c>
      <c r="U56" s="23"/>
      <c r="V56" s="44">
        <v>42705</v>
      </c>
      <c r="W56" s="33">
        <f t="shared" si="0"/>
        <v>2.2965003981431522</v>
      </c>
      <c r="X56" s="33">
        <f t="shared" si="1"/>
        <v>18.118350466629437</v>
      </c>
      <c r="Y56" s="33">
        <f t="shared" si="2"/>
        <v>4.4418205819110881</v>
      </c>
      <c r="Z56" s="33">
        <f t="shared" si="3"/>
        <v>-3.9012651096531528</v>
      </c>
      <c r="AA56" s="33">
        <f t="shared" si="4"/>
        <v>-0.83647394043163104</v>
      </c>
      <c r="AB56" s="33">
        <f t="shared" si="5"/>
        <v>7.7675335146157636</v>
      </c>
      <c r="AC56" s="33">
        <f t="shared" si="6"/>
        <v>3.2159390980835099</v>
      </c>
      <c r="AD56" s="33">
        <f t="shared" si="7"/>
        <v>5.281698039432527</v>
      </c>
      <c r="AE56" s="33">
        <f t="shared" si="8"/>
        <v>5.6548381934934326</v>
      </c>
      <c r="AF56" s="33">
        <f t="shared" si="9"/>
        <v>4.6367868148917211</v>
      </c>
      <c r="AG56" s="33">
        <f t="shared" si="10"/>
        <v>4.9713024243993402</v>
      </c>
      <c r="AH56" s="33">
        <f t="shared" si="11"/>
        <v>7.4926483866270388</v>
      </c>
      <c r="AI56" s="33">
        <f t="shared" si="12"/>
        <v>7.3119400750141921</v>
      </c>
      <c r="AJ56" s="33">
        <f t="shared" si="13"/>
        <v>3.8551915888663331</v>
      </c>
      <c r="AK56" s="33">
        <f t="shared" si="14"/>
        <v>0.72268678371365525</v>
      </c>
      <c r="AL56" s="33">
        <f t="shared" si="15"/>
        <v>2.8924824044250386</v>
      </c>
      <c r="AM56" s="33">
        <f t="shared" si="16"/>
        <v>4.1211467659183683</v>
      </c>
      <c r="AN56" s="33">
        <f t="shared" si="17"/>
        <v>6.2208114118835738</v>
      </c>
      <c r="AO56" s="33">
        <f t="shared" si="18"/>
        <v>4.6840907141674819</v>
      </c>
      <c r="AP56" s="23"/>
      <c r="AQ56" s="23"/>
      <c r="AR56" s="57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M56" s="57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</row>
    <row r="57" spans="1:84" s="59" customFormat="1" ht="15.75" x14ac:dyDescent="0.25">
      <c r="A57" s="45">
        <v>42736</v>
      </c>
      <c r="B57" s="35">
        <v>115.18044156709598</v>
      </c>
      <c r="C57" s="35">
        <v>151.23596005565798</v>
      </c>
      <c r="D57" s="35">
        <v>115.91349306277398</v>
      </c>
      <c r="E57" s="35">
        <v>116.96856062663176</v>
      </c>
      <c r="F57" s="35">
        <v>107.14459223190759</v>
      </c>
      <c r="G57" s="35">
        <v>114.58035303377237</v>
      </c>
      <c r="H57" s="35">
        <v>116.87538424791957</v>
      </c>
      <c r="I57" s="35">
        <v>112.50127884142024</v>
      </c>
      <c r="J57" s="35">
        <v>113.55151409647877</v>
      </c>
      <c r="K57" s="35">
        <v>139.75576843493346</v>
      </c>
      <c r="L57" s="35">
        <v>114.63190094255951</v>
      </c>
      <c r="M57" s="35">
        <v>107.85263151421088</v>
      </c>
      <c r="N57" s="35">
        <v>113.19663794716762</v>
      </c>
      <c r="O57" s="35">
        <v>109.73351723560732</v>
      </c>
      <c r="P57" s="35">
        <v>105.99558200333314</v>
      </c>
      <c r="Q57" s="35">
        <v>120.32350509625452</v>
      </c>
      <c r="R57" s="35">
        <v>113.57680191815533</v>
      </c>
      <c r="S57" s="35">
        <v>119.41010885405166</v>
      </c>
      <c r="T57" s="35">
        <v>115.41818452826041</v>
      </c>
      <c r="U57" s="23"/>
      <c r="V57" s="45">
        <v>42736</v>
      </c>
      <c r="W57" s="35">
        <f t="shared" si="0"/>
        <v>3.6276166243218029</v>
      </c>
      <c r="X57" s="35">
        <f t="shared" si="1"/>
        <v>18.066161327575799</v>
      </c>
      <c r="Y57" s="35">
        <f t="shared" si="2"/>
        <v>4.2363265010630187</v>
      </c>
      <c r="Z57" s="35">
        <f t="shared" si="3"/>
        <v>4.8643938391968362</v>
      </c>
      <c r="AA57" s="35">
        <f t="shared" si="4"/>
        <v>6.2734155339192625</v>
      </c>
      <c r="AB57" s="35">
        <f t="shared" si="5"/>
        <v>6.9757031216945933</v>
      </c>
      <c r="AC57" s="35">
        <f t="shared" si="6"/>
        <v>8.9494402951344938</v>
      </c>
      <c r="AD57" s="35">
        <f t="shared" si="7"/>
        <v>2.7908321432634295</v>
      </c>
      <c r="AE57" s="35">
        <f t="shared" si="8"/>
        <v>3.7969083603997831</v>
      </c>
      <c r="AF57" s="35">
        <f t="shared" si="9"/>
        <v>10.956019524578579</v>
      </c>
      <c r="AG57" s="35">
        <f t="shared" si="10"/>
        <v>4.5442803695280105</v>
      </c>
      <c r="AH57" s="35">
        <f t="shared" si="11"/>
        <v>3.9771686225165865</v>
      </c>
      <c r="AI57" s="35">
        <f t="shared" si="12"/>
        <v>4.4747467226841309E-2</v>
      </c>
      <c r="AJ57" s="35">
        <f t="shared" si="13"/>
        <v>2.8125835619195954</v>
      </c>
      <c r="AK57" s="35">
        <f t="shared" si="14"/>
        <v>1.460285107215114</v>
      </c>
      <c r="AL57" s="35">
        <f t="shared" si="15"/>
        <v>6.2899616932919002</v>
      </c>
      <c r="AM57" s="35">
        <f t="shared" si="16"/>
        <v>8.5056766953077698</v>
      </c>
      <c r="AN57" s="35">
        <f t="shared" si="17"/>
        <v>5.403224101028826</v>
      </c>
      <c r="AO57" s="35">
        <f t="shared" si="18"/>
        <v>5.1712695238687445</v>
      </c>
      <c r="AP57" s="23"/>
      <c r="AQ57" s="23"/>
      <c r="AR57" s="57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M57" s="57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</row>
    <row r="58" spans="1:84" s="59" customFormat="1" ht="15.75" x14ac:dyDescent="0.25">
      <c r="A58" s="40">
        <v>42767</v>
      </c>
      <c r="B58" s="27">
        <v>119.22425212059527</v>
      </c>
      <c r="C58" s="27">
        <v>132.70461763171335</v>
      </c>
      <c r="D58" s="27">
        <v>113.04634855382248</v>
      </c>
      <c r="E58" s="27">
        <v>109.91837014554349</v>
      </c>
      <c r="F58" s="27">
        <v>108.45297295003795</v>
      </c>
      <c r="G58" s="27">
        <v>111.21415430365452</v>
      </c>
      <c r="H58" s="27">
        <v>113.07728482424037</v>
      </c>
      <c r="I58" s="27">
        <v>104.82350416278156</v>
      </c>
      <c r="J58" s="27">
        <v>110.29469243726122</v>
      </c>
      <c r="K58" s="27">
        <v>121.52477202848428</v>
      </c>
      <c r="L58" s="27">
        <v>114.12861811686012</v>
      </c>
      <c r="M58" s="27">
        <v>109.05685118687897</v>
      </c>
      <c r="N58" s="27">
        <v>113.56209285747717</v>
      </c>
      <c r="O58" s="27">
        <v>114.23017809729072</v>
      </c>
      <c r="P58" s="27">
        <v>124.5436120100693</v>
      </c>
      <c r="Q58" s="27">
        <v>122.02069275161374</v>
      </c>
      <c r="R58" s="27">
        <v>111.02513010647681</v>
      </c>
      <c r="S58" s="27">
        <v>116.41686935737843</v>
      </c>
      <c r="T58" s="27">
        <v>114.29596865027025</v>
      </c>
      <c r="U58" s="23"/>
      <c r="V58" s="40">
        <v>42767</v>
      </c>
      <c r="W58" s="27">
        <f t="shared" si="0"/>
        <v>5.8342775995421619</v>
      </c>
      <c r="X58" s="27">
        <f t="shared" si="1"/>
        <v>-14.4375409390139</v>
      </c>
      <c r="Y58" s="27">
        <f t="shared" si="2"/>
        <v>3.9550851472383499</v>
      </c>
      <c r="Z58" s="27">
        <f t="shared" si="3"/>
        <v>7.1859089555140798</v>
      </c>
      <c r="AA58" s="27">
        <f t="shared" si="4"/>
        <v>4.5688982435207635</v>
      </c>
      <c r="AB58" s="27">
        <f t="shared" si="5"/>
        <v>5.3232939550807714</v>
      </c>
      <c r="AC58" s="27">
        <f t="shared" si="6"/>
        <v>7.0173993786431623</v>
      </c>
      <c r="AD58" s="27">
        <f t="shared" si="7"/>
        <v>3.539970487895431</v>
      </c>
      <c r="AE58" s="27">
        <f t="shared" si="8"/>
        <v>5.8548386971342552</v>
      </c>
      <c r="AF58" s="27">
        <f t="shared" si="9"/>
        <v>7.1350873169484288</v>
      </c>
      <c r="AG58" s="27">
        <f t="shared" si="10"/>
        <v>4.1095635290023296</v>
      </c>
      <c r="AH58" s="27">
        <f t="shared" si="11"/>
        <v>7.4999040412201339</v>
      </c>
      <c r="AI58" s="27">
        <f t="shared" si="12"/>
        <v>2.1325443476609962</v>
      </c>
      <c r="AJ58" s="27">
        <f t="shared" si="13"/>
        <v>4.2912139876840172</v>
      </c>
      <c r="AK58" s="27">
        <f t="shared" si="14"/>
        <v>1.4010291660666212</v>
      </c>
      <c r="AL58" s="27">
        <f t="shared" si="15"/>
        <v>2.0452023813006406</v>
      </c>
      <c r="AM58" s="27">
        <f t="shared" si="16"/>
        <v>6.4330991483285089</v>
      </c>
      <c r="AN58" s="27">
        <f t="shared" si="17"/>
        <v>3.2715513603183553</v>
      </c>
      <c r="AO58" s="27">
        <f t="shared" si="18"/>
        <v>4.4396388979426291</v>
      </c>
      <c r="AP58" s="23"/>
      <c r="AQ58" s="23"/>
      <c r="AR58" s="57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M58" s="57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</row>
    <row r="59" spans="1:84" s="59" customFormat="1" ht="15.75" x14ac:dyDescent="0.25">
      <c r="A59" s="40">
        <v>42795</v>
      </c>
      <c r="B59" s="27">
        <v>125.28776460126562</v>
      </c>
      <c r="C59" s="27">
        <v>143.16633828848643</v>
      </c>
      <c r="D59" s="27">
        <v>119.6932578560688</v>
      </c>
      <c r="E59" s="27">
        <v>115.79894844791181</v>
      </c>
      <c r="F59" s="27">
        <v>103.98874839989516</v>
      </c>
      <c r="G59" s="27">
        <v>112.58482478145392</v>
      </c>
      <c r="H59" s="27">
        <v>116.60177018993558</v>
      </c>
      <c r="I59" s="27">
        <v>115.93037365501687</v>
      </c>
      <c r="J59" s="27">
        <v>116.93255614057541</v>
      </c>
      <c r="K59" s="27">
        <v>124.71621325570409</v>
      </c>
      <c r="L59" s="27">
        <v>115.40097936038876</v>
      </c>
      <c r="M59" s="27">
        <v>114.63400415464335</v>
      </c>
      <c r="N59" s="27">
        <v>120.42036055573168</v>
      </c>
      <c r="O59" s="27">
        <v>114.69409259583632</v>
      </c>
      <c r="P59" s="27">
        <v>125.62326027080411</v>
      </c>
      <c r="Q59" s="27">
        <v>126.85844057816466</v>
      </c>
      <c r="R59" s="27">
        <v>121.18722435960196</v>
      </c>
      <c r="S59" s="27">
        <v>117.85141604058282</v>
      </c>
      <c r="T59" s="27">
        <v>118.07353091272509</v>
      </c>
      <c r="U59" s="23"/>
      <c r="V59" s="40">
        <v>42795</v>
      </c>
      <c r="W59" s="27">
        <f t="shared" si="0"/>
        <v>4.2810855717201548</v>
      </c>
      <c r="X59" s="27">
        <f t="shared" si="1"/>
        <v>-8.4418639097475676</v>
      </c>
      <c r="Y59" s="27">
        <f t="shared" si="2"/>
        <v>7.0693055932334943</v>
      </c>
      <c r="Z59" s="27">
        <f t="shared" si="3"/>
        <v>6.5098797847193453</v>
      </c>
      <c r="AA59" s="27">
        <f t="shared" si="4"/>
        <v>3.5245320550374686</v>
      </c>
      <c r="AB59" s="27">
        <f t="shared" si="5"/>
        <v>3.6090637007551578</v>
      </c>
      <c r="AC59" s="27">
        <f t="shared" si="6"/>
        <v>7.9034822097454338</v>
      </c>
      <c r="AD59" s="27">
        <f t="shared" si="7"/>
        <v>1.0035297971623152</v>
      </c>
      <c r="AE59" s="27">
        <f t="shared" si="8"/>
        <v>10.495358763608593</v>
      </c>
      <c r="AF59" s="27">
        <f t="shared" si="9"/>
        <v>-0.12748046599568852</v>
      </c>
      <c r="AG59" s="27">
        <f t="shared" si="10"/>
        <v>3.9885533166148264</v>
      </c>
      <c r="AH59" s="27">
        <f t="shared" si="11"/>
        <v>10.061001568749717</v>
      </c>
      <c r="AI59" s="27">
        <f t="shared" si="12"/>
        <v>4.0461445052917497</v>
      </c>
      <c r="AJ59" s="27">
        <f t="shared" si="13"/>
        <v>3.4368248818992697</v>
      </c>
      <c r="AK59" s="27">
        <f t="shared" si="14"/>
        <v>2.2669136257668754</v>
      </c>
      <c r="AL59" s="27">
        <f t="shared" si="15"/>
        <v>5.0178442537661283</v>
      </c>
      <c r="AM59" s="27">
        <f t="shared" si="16"/>
        <v>8.8938656824125246</v>
      </c>
      <c r="AN59" s="27">
        <f t="shared" si="17"/>
        <v>2.6220751004965166</v>
      </c>
      <c r="AO59" s="27">
        <f t="shared" si="18"/>
        <v>4.5271758312952102</v>
      </c>
      <c r="AP59" s="23"/>
      <c r="AQ59" s="23"/>
      <c r="AR59" s="57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M59" s="57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</row>
    <row r="60" spans="1:84" s="59" customFormat="1" ht="15.75" x14ac:dyDescent="0.25">
      <c r="A60" s="40">
        <v>42826</v>
      </c>
      <c r="B60" s="27">
        <v>112.52409645180134</v>
      </c>
      <c r="C60" s="27">
        <v>116.49749494772718</v>
      </c>
      <c r="D60" s="27">
        <v>114.7129958964957</v>
      </c>
      <c r="E60" s="27">
        <v>110.03291525211709</v>
      </c>
      <c r="F60" s="27">
        <v>106.31689021309759</v>
      </c>
      <c r="G60" s="27">
        <v>112.60423457627867</v>
      </c>
      <c r="H60" s="27">
        <v>116.63126097362411</v>
      </c>
      <c r="I60" s="27">
        <v>125.02857133904726</v>
      </c>
      <c r="J60" s="27">
        <v>111.15982670338677</v>
      </c>
      <c r="K60" s="27">
        <v>126.20032381864907</v>
      </c>
      <c r="L60" s="27">
        <v>115.76445133681294</v>
      </c>
      <c r="M60" s="27">
        <v>117.08592721622563</v>
      </c>
      <c r="N60" s="27">
        <v>115.16993996937229</v>
      </c>
      <c r="O60" s="27">
        <v>113.63850227185308</v>
      </c>
      <c r="P60" s="27">
        <v>110.01112770711762</v>
      </c>
      <c r="Q60" s="27">
        <v>120.57232236789406</v>
      </c>
      <c r="R60" s="27">
        <v>116.08834544882944</v>
      </c>
      <c r="S60" s="27">
        <v>118.11916289314493</v>
      </c>
      <c r="T60" s="27">
        <v>114.70240834224313</v>
      </c>
      <c r="U60" s="23"/>
      <c r="V60" s="40">
        <v>42826</v>
      </c>
      <c r="W60" s="27">
        <f t="shared" si="0"/>
        <v>1.1831173794234502</v>
      </c>
      <c r="X60" s="27">
        <f t="shared" si="1"/>
        <v>-9.3184899878953473</v>
      </c>
      <c r="Y60" s="27">
        <f t="shared" si="2"/>
        <v>0.45438472528434204</v>
      </c>
      <c r="Z60" s="27">
        <f t="shared" si="3"/>
        <v>-2.9677690468030988</v>
      </c>
      <c r="AA60" s="27">
        <f t="shared" si="4"/>
        <v>2.2589640360108092</v>
      </c>
      <c r="AB60" s="27">
        <f t="shared" si="5"/>
        <v>1.3267139255547704</v>
      </c>
      <c r="AC60" s="27">
        <f t="shared" si="6"/>
        <v>3.7691195567467872</v>
      </c>
      <c r="AD60" s="27">
        <f t="shared" si="7"/>
        <v>14.030482036211936</v>
      </c>
      <c r="AE60" s="27">
        <f t="shared" si="8"/>
        <v>2.1010535326648778</v>
      </c>
      <c r="AF60" s="27">
        <f t="shared" si="9"/>
        <v>7.9382101545806876</v>
      </c>
      <c r="AG60" s="27">
        <f t="shared" si="10"/>
        <v>3.5759784597754702</v>
      </c>
      <c r="AH60" s="27">
        <f t="shared" si="11"/>
        <v>4.8780391612293243</v>
      </c>
      <c r="AI60" s="27">
        <f t="shared" si="12"/>
        <v>-5.2235140018979109E-2</v>
      </c>
      <c r="AJ60" s="27">
        <f t="shared" si="13"/>
        <v>4.3784277031849967</v>
      </c>
      <c r="AK60" s="27">
        <f t="shared" si="14"/>
        <v>1.9228315376817307</v>
      </c>
      <c r="AL60" s="27">
        <f t="shared" si="15"/>
        <v>-0.65586493934731038</v>
      </c>
      <c r="AM60" s="27">
        <f t="shared" si="16"/>
        <v>2.5952462677723247</v>
      </c>
      <c r="AN60" s="27">
        <f t="shared" si="17"/>
        <v>2.5423743963389285</v>
      </c>
      <c r="AO60" s="27">
        <f t="shared" si="18"/>
        <v>2.1482485854735529</v>
      </c>
      <c r="AP60" s="23"/>
      <c r="AQ60" s="23"/>
      <c r="AR60" s="57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</row>
    <row r="61" spans="1:84" s="59" customFormat="1" ht="15.75" x14ac:dyDescent="0.25">
      <c r="A61" s="40">
        <v>42856</v>
      </c>
      <c r="B61" s="27">
        <v>107.45571421662065</v>
      </c>
      <c r="C61" s="27">
        <v>178.17840557703519</v>
      </c>
      <c r="D61" s="27">
        <v>112.7705240556563</v>
      </c>
      <c r="E61" s="27">
        <v>107.67745037846656</v>
      </c>
      <c r="F61" s="27">
        <v>111.53065425152992</v>
      </c>
      <c r="G61" s="27">
        <v>110.68670038252404</v>
      </c>
      <c r="H61" s="27">
        <v>114.49125470677038</v>
      </c>
      <c r="I61" s="27">
        <v>119.15996413436832</v>
      </c>
      <c r="J61" s="27">
        <v>114.57919510035613</v>
      </c>
      <c r="K61" s="27">
        <v>123.81271607263665</v>
      </c>
      <c r="L61" s="27">
        <v>115.8957087394346</v>
      </c>
      <c r="M61" s="27">
        <v>110.79966571849049</v>
      </c>
      <c r="N61" s="27">
        <v>112.20674333506471</v>
      </c>
      <c r="O61" s="27">
        <v>113.04574280047828</v>
      </c>
      <c r="P61" s="27">
        <v>102.76999862972777</v>
      </c>
      <c r="Q61" s="27">
        <v>132.79804333659146</v>
      </c>
      <c r="R61" s="27">
        <v>118.1977846797223</v>
      </c>
      <c r="S61" s="27">
        <v>116.25820090605961</v>
      </c>
      <c r="T61" s="27">
        <v>113.72323232403832</v>
      </c>
      <c r="U61" s="23"/>
      <c r="V61" s="40">
        <v>42856</v>
      </c>
      <c r="W61" s="27">
        <f t="shared" si="0"/>
        <v>2.462746065884275</v>
      </c>
      <c r="X61" s="27">
        <f t="shared" si="1"/>
        <v>43.53026626836521</v>
      </c>
      <c r="Y61" s="27">
        <f t="shared" si="2"/>
        <v>-1.1640460556652528</v>
      </c>
      <c r="Z61" s="27">
        <f t="shared" si="3"/>
        <v>-1.0944256886718904</v>
      </c>
      <c r="AA61" s="27">
        <f t="shared" si="4"/>
        <v>2.5293722498703062</v>
      </c>
      <c r="AB61" s="27">
        <f t="shared" si="5"/>
        <v>0.66072959845762114</v>
      </c>
      <c r="AC61" s="27">
        <f t="shared" si="6"/>
        <v>0.67536877295279396</v>
      </c>
      <c r="AD61" s="27">
        <f t="shared" si="7"/>
        <v>2.4719530486122352</v>
      </c>
      <c r="AE61" s="27">
        <f t="shared" si="8"/>
        <v>2.1977818976210557</v>
      </c>
      <c r="AF61" s="27">
        <f t="shared" si="9"/>
        <v>6.1857679204334204</v>
      </c>
      <c r="AG61" s="27">
        <f t="shared" si="10"/>
        <v>3.3870745803720581</v>
      </c>
      <c r="AH61" s="27">
        <f t="shared" si="11"/>
        <v>4.979428034804684</v>
      </c>
      <c r="AI61" s="27">
        <f t="shared" si="12"/>
        <v>1.7346904912012917</v>
      </c>
      <c r="AJ61" s="27">
        <f t="shared" si="13"/>
        <v>3.2283796152795077</v>
      </c>
      <c r="AK61" s="27">
        <f t="shared" si="14"/>
        <v>1.8933912273613345</v>
      </c>
      <c r="AL61" s="27">
        <f t="shared" si="15"/>
        <v>11.633170896834471</v>
      </c>
      <c r="AM61" s="27">
        <f t="shared" si="16"/>
        <v>4.1722389023392452</v>
      </c>
      <c r="AN61" s="27">
        <f t="shared" si="17"/>
        <v>2.3373836357613698</v>
      </c>
      <c r="AO61" s="27">
        <f t="shared" si="18"/>
        <v>2.3413136172545421</v>
      </c>
      <c r="AP61" s="23"/>
      <c r="AQ61" s="23"/>
      <c r="AR61" s="57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M61" s="57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</row>
    <row r="62" spans="1:84" s="59" customFormat="1" ht="15.75" x14ac:dyDescent="0.25">
      <c r="A62" s="40">
        <v>42887</v>
      </c>
      <c r="B62" s="27">
        <v>103.43201961679655</v>
      </c>
      <c r="C62" s="27">
        <v>83.010205183831275</v>
      </c>
      <c r="D62" s="27">
        <v>110.39338980806397</v>
      </c>
      <c r="E62" s="27">
        <v>117.00004223923079</v>
      </c>
      <c r="F62" s="27">
        <v>107.87103370234641</v>
      </c>
      <c r="G62" s="27">
        <v>109.82427085814373</v>
      </c>
      <c r="H62" s="27">
        <v>112.1925393409749</v>
      </c>
      <c r="I62" s="27">
        <v>120.39085049693792</v>
      </c>
      <c r="J62" s="27">
        <v>115.08575367212535</v>
      </c>
      <c r="K62" s="27">
        <v>123.77501509777767</v>
      </c>
      <c r="L62" s="27">
        <v>116.0435878272945</v>
      </c>
      <c r="M62" s="27">
        <v>106.16086168661015</v>
      </c>
      <c r="N62" s="27">
        <v>108.64846898934131</v>
      </c>
      <c r="O62" s="27">
        <v>113.31493947534911</v>
      </c>
      <c r="P62" s="27">
        <v>102.82402837614067</v>
      </c>
      <c r="Q62" s="27">
        <v>126.28247205002695</v>
      </c>
      <c r="R62" s="27">
        <v>116.39707602839742</v>
      </c>
      <c r="S62" s="27">
        <v>116.17545740810868</v>
      </c>
      <c r="T62" s="27">
        <v>111.63144744808447</v>
      </c>
      <c r="U62" s="23"/>
      <c r="V62" s="40">
        <v>42887</v>
      </c>
      <c r="W62" s="27">
        <f t="shared" si="0"/>
        <v>3.9143054838253164</v>
      </c>
      <c r="X62" s="27">
        <f t="shared" si="1"/>
        <v>-48.589272534957473</v>
      </c>
      <c r="Y62" s="27">
        <f t="shared" si="2"/>
        <v>4.6896739254120234</v>
      </c>
      <c r="Z62" s="27">
        <f t="shared" si="3"/>
        <v>13.475083015940186</v>
      </c>
      <c r="AA62" s="27">
        <f t="shared" si="4"/>
        <v>3.9939534495782283</v>
      </c>
      <c r="AB62" s="27">
        <f t="shared" si="5"/>
        <v>1.7753927382077421</v>
      </c>
      <c r="AC62" s="27">
        <f t="shared" si="6"/>
        <v>2.8183366757063197</v>
      </c>
      <c r="AD62" s="27">
        <f t="shared" si="7"/>
        <v>7.7448806837204387</v>
      </c>
      <c r="AE62" s="27">
        <f t="shared" si="8"/>
        <v>4.4572839407617408</v>
      </c>
      <c r="AF62" s="27">
        <f t="shared" si="9"/>
        <v>-0.14421814695501212</v>
      </c>
      <c r="AG62" s="27">
        <f t="shared" si="10"/>
        <v>3.6365538248698641</v>
      </c>
      <c r="AH62" s="27">
        <f t="shared" si="11"/>
        <v>5.466956856636159</v>
      </c>
      <c r="AI62" s="27">
        <f t="shared" si="12"/>
        <v>3.4962097363027738</v>
      </c>
      <c r="AJ62" s="27">
        <f t="shared" si="13"/>
        <v>3.2928705805699536</v>
      </c>
      <c r="AK62" s="27">
        <f t="shared" si="14"/>
        <v>1.6307054290256815</v>
      </c>
      <c r="AL62" s="27">
        <f t="shared" si="15"/>
        <v>2.6740249575859281</v>
      </c>
      <c r="AM62" s="27">
        <f t="shared" si="16"/>
        <v>2.4113009251997397</v>
      </c>
      <c r="AN62" s="27">
        <f t="shared" si="17"/>
        <v>4.8405394588988457</v>
      </c>
      <c r="AO62" s="27">
        <f t="shared" si="18"/>
        <v>2.9840315847814622</v>
      </c>
      <c r="AP62" s="23"/>
      <c r="AQ62" s="23"/>
      <c r="AR62" s="57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M62" s="57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</row>
    <row r="63" spans="1:84" s="59" customFormat="1" ht="15.75" x14ac:dyDescent="0.25">
      <c r="A63" s="40">
        <v>42917</v>
      </c>
      <c r="B63" s="27">
        <v>103.49280925196044</v>
      </c>
      <c r="C63" s="27">
        <v>60.765334726311664</v>
      </c>
      <c r="D63" s="27">
        <v>113.33806281197691</v>
      </c>
      <c r="E63" s="27">
        <v>118.33135528324561</v>
      </c>
      <c r="F63" s="27">
        <v>115.82804995287096</v>
      </c>
      <c r="G63" s="27">
        <v>111.54946373575683</v>
      </c>
      <c r="H63" s="27">
        <v>111.58774405909259</v>
      </c>
      <c r="I63" s="27">
        <v>131.41912714222323</v>
      </c>
      <c r="J63" s="27">
        <v>117.33680535708332</v>
      </c>
      <c r="K63" s="27">
        <v>125.83143951838947</v>
      </c>
      <c r="L63" s="27">
        <v>116.78736132444087</v>
      </c>
      <c r="M63" s="27">
        <v>110.40746038189454</v>
      </c>
      <c r="N63" s="27">
        <v>107.5645511594346</v>
      </c>
      <c r="O63" s="27">
        <v>113.94068531121579</v>
      </c>
      <c r="P63" s="27">
        <v>111.92625910347931</v>
      </c>
      <c r="Q63" s="27">
        <v>128.89626989017196</v>
      </c>
      <c r="R63" s="27">
        <v>116.05930498356901</v>
      </c>
      <c r="S63" s="27">
        <v>117.3707991314982</v>
      </c>
      <c r="T63" s="27">
        <v>113.81702628877572</v>
      </c>
      <c r="U63" s="23"/>
      <c r="V63" s="40">
        <v>42917</v>
      </c>
      <c r="W63" s="27">
        <f t="shared" si="0"/>
        <v>4.38302262930452</v>
      </c>
      <c r="X63" s="27">
        <f t="shared" si="1"/>
        <v>-51.252944853220669</v>
      </c>
      <c r="Y63" s="27">
        <f t="shared" si="2"/>
        <v>4.4441291733679407</v>
      </c>
      <c r="Z63" s="27">
        <f t="shared" si="3"/>
        <v>12.063435634787908</v>
      </c>
      <c r="AA63" s="27">
        <f t="shared" si="4"/>
        <v>8.876316164505397</v>
      </c>
      <c r="AB63" s="27">
        <f t="shared" si="5"/>
        <v>3.3908516729969307</v>
      </c>
      <c r="AC63" s="27">
        <f t="shared" si="6"/>
        <v>3.1664352540230283</v>
      </c>
      <c r="AD63" s="27">
        <f t="shared" si="7"/>
        <v>4.4771929138141928</v>
      </c>
      <c r="AE63" s="27">
        <f t="shared" si="8"/>
        <v>8.1047099510695944</v>
      </c>
      <c r="AF63" s="27">
        <f t="shared" si="9"/>
        <v>7.7168297836877571</v>
      </c>
      <c r="AG63" s="27">
        <f t="shared" si="10"/>
        <v>3.9951873065266597</v>
      </c>
      <c r="AH63" s="27">
        <f t="shared" si="11"/>
        <v>5.23785180458529</v>
      </c>
      <c r="AI63" s="27">
        <f t="shared" si="12"/>
        <v>3.0472592502596996</v>
      </c>
      <c r="AJ63" s="27">
        <f t="shared" si="13"/>
        <v>3.9570713418593186</v>
      </c>
      <c r="AK63" s="27">
        <f t="shared" si="14"/>
        <v>1.4277465403957308</v>
      </c>
      <c r="AL63" s="27">
        <f t="shared" si="15"/>
        <v>-1.661564784442092</v>
      </c>
      <c r="AM63" s="27">
        <f t="shared" si="16"/>
        <v>3.8669321347633172</v>
      </c>
      <c r="AN63" s="27">
        <f t="shared" si="17"/>
        <v>6.5396226269520525</v>
      </c>
      <c r="AO63" s="27">
        <f t="shared" si="18"/>
        <v>4.0855361831897454</v>
      </c>
      <c r="AP63" s="23"/>
      <c r="AQ63" s="23"/>
      <c r="AR63" s="57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M63" s="57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</row>
    <row r="64" spans="1:84" s="59" customFormat="1" ht="15.75" x14ac:dyDescent="0.25">
      <c r="A64" s="40">
        <v>42948</v>
      </c>
      <c r="B64" s="27">
        <v>106.77123712688588</v>
      </c>
      <c r="C64" s="27">
        <v>65.144560212658718</v>
      </c>
      <c r="D64" s="27">
        <v>109.42962153906586</v>
      </c>
      <c r="E64" s="27">
        <v>118.87922883668831</v>
      </c>
      <c r="F64" s="27">
        <v>121.78746847112792</v>
      </c>
      <c r="G64" s="27">
        <v>113.93943466358199</v>
      </c>
      <c r="H64" s="27">
        <v>113.38373256630713</v>
      </c>
      <c r="I64" s="27">
        <v>120.00545008894349</v>
      </c>
      <c r="J64" s="27">
        <v>115.49364830981311</v>
      </c>
      <c r="K64" s="27">
        <v>122.51143869980343</v>
      </c>
      <c r="L64" s="27">
        <v>117.18786020810791</v>
      </c>
      <c r="M64" s="27">
        <v>108.21149171390644</v>
      </c>
      <c r="N64" s="27">
        <v>106.48736430824825</v>
      </c>
      <c r="O64" s="27">
        <v>114.02551243558253</v>
      </c>
      <c r="P64" s="27">
        <v>112.55453575923046</v>
      </c>
      <c r="Q64" s="27">
        <v>130.69426835510177</v>
      </c>
      <c r="R64" s="27">
        <v>115.78325925346591</v>
      </c>
      <c r="S64" s="27">
        <v>117.1949861306924</v>
      </c>
      <c r="T64" s="27">
        <v>113.93190472093991</v>
      </c>
      <c r="U64" s="23"/>
      <c r="V64" s="40">
        <v>42948</v>
      </c>
      <c r="W64" s="27">
        <f t="shared" si="0"/>
        <v>2.2981235041112313</v>
      </c>
      <c r="X64" s="27">
        <f t="shared" si="1"/>
        <v>-57.060498314168996</v>
      </c>
      <c r="Y64" s="27">
        <f t="shared" si="2"/>
        <v>3.043326354601092</v>
      </c>
      <c r="Z64" s="27">
        <f t="shared" si="3"/>
        <v>8.8823982507473289</v>
      </c>
      <c r="AA64" s="27">
        <f t="shared" si="4"/>
        <v>10.124350294681221</v>
      </c>
      <c r="AB64" s="27">
        <f t="shared" si="5"/>
        <v>3.6123604578205573</v>
      </c>
      <c r="AC64" s="27">
        <f t="shared" si="6"/>
        <v>2.0614895315856501</v>
      </c>
      <c r="AD64" s="27">
        <f t="shared" si="7"/>
        <v>5.7417201726808855</v>
      </c>
      <c r="AE64" s="27">
        <f t="shared" si="8"/>
        <v>5.2647531266033099</v>
      </c>
      <c r="AF64" s="27">
        <f t="shared" si="9"/>
        <v>6.7076317145243252</v>
      </c>
      <c r="AG64" s="27">
        <f t="shared" si="10"/>
        <v>3.9680441526841435</v>
      </c>
      <c r="AH64" s="27">
        <f t="shared" si="11"/>
        <v>3.9981349476124564</v>
      </c>
      <c r="AI64" s="27">
        <f t="shared" si="12"/>
        <v>2.7826540574669991</v>
      </c>
      <c r="AJ64" s="27">
        <f t="shared" si="13"/>
        <v>4.1404013579373213</v>
      </c>
      <c r="AK64" s="27">
        <f t="shared" si="14"/>
        <v>1.4642999599003161</v>
      </c>
      <c r="AL64" s="27">
        <f t="shared" si="15"/>
        <v>1.1287457809900445</v>
      </c>
      <c r="AM64" s="27">
        <f t="shared" si="16"/>
        <v>0.47641259780681366</v>
      </c>
      <c r="AN64" s="27">
        <f t="shared" si="17"/>
        <v>4.3863723876041121</v>
      </c>
      <c r="AO64" s="27">
        <f t="shared" si="18"/>
        <v>3.1892265099775301</v>
      </c>
      <c r="AP64" s="23"/>
      <c r="AQ64" s="23"/>
      <c r="AR64" s="57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M64" s="57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</row>
    <row r="65" spans="1:84" s="59" customFormat="1" ht="15.75" x14ac:dyDescent="0.25">
      <c r="A65" s="40">
        <v>42979</v>
      </c>
      <c r="B65" s="27">
        <v>103.91021950518754</v>
      </c>
      <c r="C65" s="27">
        <v>63.586312035196244</v>
      </c>
      <c r="D65" s="27">
        <v>106.4375814194469</v>
      </c>
      <c r="E65" s="27">
        <v>117.15283356754315</v>
      </c>
      <c r="F65" s="27">
        <v>114.86601638316942</v>
      </c>
      <c r="G65" s="27">
        <v>114.93129187147696</v>
      </c>
      <c r="H65" s="27">
        <v>112.31483539021291</v>
      </c>
      <c r="I65" s="27">
        <v>115.36111077434818</v>
      </c>
      <c r="J65" s="27">
        <v>111.7288617316176</v>
      </c>
      <c r="K65" s="27">
        <v>126.43940383376919</v>
      </c>
      <c r="L65" s="27">
        <v>117.2395432571589</v>
      </c>
      <c r="M65" s="27">
        <v>103.63556360613455</v>
      </c>
      <c r="N65" s="27">
        <v>109.33149655523086</v>
      </c>
      <c r="O65" s="27">
        <v>113.55043527253753</v>
      </c>
      <c r="P65" s="27">
        <v>104.70914497459431</v>
      </c>
      <c r="Q65" s="27">
        <v>125.69823545428886</v>
      </c>
      <c r="R65" s="27">
        <v>111.46152359994242</v>
      </c>
      <c r="S65" s="27">
        <v>116.70290721770354</v>
      </c>
      <c r="T65" s="27">
        <v>112.07082843205944</v>
      </c>
      <c r="U65" s="23"/>
      <c r="V65" s="40">
        <v>42979</v>
      </c>
      <c r="W65" s="27">
        <f t="shared" si="0"/>
        <v>3.7285509865171207</v>
      </c>
      <c r="X65" s="27">
        <f t="shared" si="1"/>
        <v>-49.72558254259134</v>
      </c>
      <c r="Y65" s="27">
        <f t="shared" si="2"/>
        <v>3.1925546958048017</v>
      </c>
      <c r="Z65" s="27">
        <f t="shared" si="3"/>
        <v>0.65284059051751342</v>
      </c>
      <c r="AA65" s="27">
        <f t="shared" si="4"/>
        <v>7.5328846228629658</v>
      </c>
      <c r="AB65" s="27">
        <f t="shared" si="5"/>
        <v>3.1785486116208972</v>
      </c>
      <c r="AC65" s="27">
        <f t="shared" si="6"/>
        <v>-0.29995513057686196</v>
      </c>
      <c r="AD65" s="27">
        <f t="shared" si="7"/>
        <v>2.7003681113973528</v>
      </c>
      <c r="AE65" s="27">
        <f t="shared" si="8"/>
        <v>-1.4522620141371192</v>
      </c>
      <c r="AF65" s="27">
        <f t="shared" si="9"/>
        <v>-3.8096886533589185</v>
      </c>
      <c r="AG65" s="27">
        <f t="shared" si="10"/>
        <v>3.7819321807733672</v>
      </c>
      <c r="AH65" s="27">
        <f t="shared" si="11"/>
        <v>3.0094379912253544</v>
      </c>
      <c r="AI65" s="27">
        <f t="shared" si="12"/>
        <v>2.8686705781918249</v>
      </c>
      <c r="AJ65" s="27">
        <f t="shared" si="13"/>
        <v>2.8277180675287354</v>
      </c>
      <c r="AK65" s="27">
        <f t="shared" si="14"/>
        <v>0.55751733792239122</v>
      </c>
      <c r="AL65" s="27">
        <f t="shared" si="15"/>
        <v>2.7514005296777952</v>
      </c>
      <c r="AM65" s="27">
        <f t="shared" si="16"/>
        <v>1.4653223665848998</v>
      </c>
      <c r="AN65" s="27">
        <f t="shared" si="17"/>
        <v>2.0716282733208828</v>
      </c>
      <c r="AO65" s="27">
        <f t="shared" si="18"/>
        <v>2.0717189674868592</v>
      </c>
      <c r="AP65" s="23"/>
      <c r="AQ65" s="23"/>
      <c r="AR65" s="57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M65" s="57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</row>
    <row r="66" spans="1:84" s="59" customFormat="1" ht="15.75" x14ac:dyDescent="0.25">
      <c r="A66" s="40">
        <v>43009</v>
      </c>
      <c r="B66" s="27">
        <v>101.76027965001153</v>
      </c>
      <c r="C66" s="27">
        <v>62.677423721042118</v>
      </c>
      <c r="D66" s="27">
        <v>109.25566847928985</v>
      </c>
      <c r="E66" s="27">
        <v>124.01610816339164</v>
      </c>
      <c r="F66" s="27">
        <v>114.60979946153859</v>
      </c>
      <c r="G66" s="27">
        <v>117.0614400829671</v>
      </c>
      <c r="H66" s="27">
        <v>115.5930518788458</v>
      </c>
      <c r="I66" s="27">
        <v>125.02943731818903</v>
      </c>
      <c r="J66" s="27">
        <v>120.01409365784976</v>
      </c>
      <c r="K66" s="27">
        <v>125.71878974436432</v>
      </c>
      <c r="L66" s="27">
        <v>118.58378170347872</v>
      </c>
      <c r="M66" s="27">
        <v>113.94154672942011</v>
      </c>
      <c r="N66" s="27">
        <v>115.25530183340904</v>
      </c>
      <c r="O66" s="27">
        <v>113.07508138626527</v>
      </c>
      <c r="P66" s="27">
        <v>89.718979401699798</v>
      </c>
      <c r="Q66" s="27">
        <v>128.42434168792582</v>
      </c>
      <c r="R66" s="27">
        <v>115.35360199733752</v>
      </c>
      <c r="S66" s="27">
        <v>118.99908608617763</v>
      </c>
      <c r="T66" s="27">
        <v>113.68004645839731</v>
      </c>
      <c r="U66" s="23"/>
      <c r="V66" s="40">
        <v>43009</v>
      </c>
      <c r="W66" s="27">
        <f t="shared" si="0"/>
        <v>4.3735269601183973</v>
      </c>
      <c r="X66" s="27">
        <f t="shared" si="1"/>
        <v>-46.786889243587602</v>
      </c>
      <c r="Y66" s="27">
        <f t="shared" si="2"/>
        <v>2.6257100801622357</v>
      </c>
      <c r="Z66" s="27">
        <f t="shared" si="3"/>
        <v>11.9246245093086</v>
      </c>
      <c r="AA66" s="27">
        <f t="shared" si="4"/>
        <v>-2.4905126111762712</v>
      </c>
      <c r="AB66" s="27">
        <f t="shared" si="5"/>
        <v>3.4565374880265836</v>
      </c>
      <c r="AC66" s="27">
        <f t="shared" si="6"/>
        <v>0.89079031029012867</v>
      </c>
      <c r="AD66" s="27">
        <f t="shared" si="7"/>
        <v>0.28106081639023728</v>
      </c>
      <c r="AE66" s="27">
        <f t="shared" si="8"/>
        <v>9.9715894438482451</v>
      </c>
      <c r="AF66" s="27">
        <f t="shared" si="9"/>
        <v>4.146618459652359</v>
      </c>
      <c r="AG66" s="27">
        <f t="shared" si="10"/>
        <v>3.8384478993312996</v>
      </c>
      <c r="AH66" s="27">
        <f t="shared" si="11"/>
        <v>5.0031353339962266</v>
      </c>
      <c r="AI66" s="27">
        <f t="shared" si="12"/>
        <v>3.107177151902448</v>
      </c>
      <c r="AJ66" s="27">
        <f t="shared" si="13"/>
        <v>2.0818936608476406</v>
      </c>
      <c r="AK66" s="27">
        <f t="shared" si="14"/>
        <v>-0.5032510644603434</v>
      </c>
      <c r="AL66" s="27">
        <f t="shared" si="15"/>
        <v>4.1295509643731947</v>
      </c>
      <c r="AM66" s="27">
        <f t="shared" si="16"/>
        <v>3.4800290014065638</v>
      </c>
      <c r="AN66" s="27">
        <f t="shared" si="17"/>
        <v>4.0162882511746147</v>
      </c>
      <c r="AO66" s="27">
        <f t="shared" si="18"/>
        <v>2.9457379374102857</v>
      </c>
      <c r="AP66" s="23"/>
      <c r="AQ66" s="23"/>
      <c r="AR66" s="57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M66" s="57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</row>
    <row r="67" spans="1:84" s="59" customFormat="1" ht="15.75" x14ac:dyDescent="0.25">
      <c r="A67" s="40">
        <v>43040</v>
      </c>
      <c r="B67" s="27">
        <v>109.70650511636047</v>
      </c>
      <c r="C67" s="27">
        <v>59.803533067371291</v>
      </c>
      <c r="D67" s="27">
        <v>118.53289920120355</v>
      </c>
      <c r="E67" s="27">
        <v>125.56947723799594</v>
      </c>
      <c r="F67" s="27">
        <v>118.63419305005294</v>
      </c>
      <c r="G67" s="27">
        <v>120.65635420507209</v>
      </c>
      <c r="H67" s="27">
        <v>118.38328267113386</v>
      </c>
      <c r="I67" s="27">
        <v>122.30436221462119</v>
      </c>
      <c r="J67" s="27">
        <v>115.33053569851951</v>
      </c>
      <c r="K67" s="27">
        <v>127.61723837784595</v>
      </c>
      <c r="L67" s="27">
        <v>119.14802220236456</v>
      </c>
      <c r="M67" s="27">
        <v>117.19226397558732</v>
      </c>
      <c r="N67" s="27">
        <v>123.41153475564084</v>
      </c>
      <c r="O67" s="27">
        <v>113.44221962773625</v>
      </c>
      <c r="P67" s="27">
        <v>86.995654191704091</v>
      </c>
      <c r="Q67" s="27">
        <v>124.62864617217086</v>
      </c>
      <c r="R67" s="27">
        <v>110.74527390636558</v>
      </c>
      <c r="S67" s="27">
        <v>124.30045238684944</v>
      </c>
      <c r="T67" s="27">
        <v>116.90618419741676</v>
      </c>
      <c r="U67" s="23"/>
      <c r="V67" s="40">
        <v>43040</v>
      </c>
      <c r="W67" s="27">
        <f t="shared" si="0"/>
        <v>2.0595278643323383</v>
      </c>
      <c r="X67" s="27">
        <f t="shared" si="1"/>
        <v>-55.566214423836215</v>
      </c>
      <c r="Y67" s="27">
        <f t="shared" si="2"/>
        <v>4.4677785705920883</v>
      </c>
      <c r="Z67" s="27">
        <f t="shared" si="3"/>
        <v>2.7274837953014384</v>
      </c>
      <c r="AA67" s="27">
        <f t="shared" si="4"/>
        <v>-4.5603904699048599</v>
      </c>
      <c r="AB67" s="27">
        <f t="shared" si="5"/>
        <v>2.6527354034044066</v>
      </c>
      <c r="AC67" s="27">
        <f t="shared" si="6"/>
        <v>-0.5959967185699071</v>
      </c>
      <c r="AD67" s="27">
        <f t="shared" si="7"/>
        <v>3.4666889598176596</v>
      </c>
      <c r="AE67" s="27">
        <f t="shared" si="8"/>
        <v>0.62993363472847363</v>
      </c>
      <c r="AF67" s="27">
        <f t="shared" si="9"/>
        <v>-3.3988889143358847</v>
      </c>
      <c r="AG67" s="27">
        <f t="shared" si="10"/>
        <v>3.6065607358225122</v>
      </c>
      <c r="AH67" s="27">
        <f t="shared" si="11"/>
        <v>2.8459494635832954</v>
      </c>
      <c r="AI67" s="27">
        <f t="shared" si="12"/>
        <v>6.8184430404879492</v>
      </c>
      <c r="AJ67" s="27">
        <f t="shared" si="13"/>
        <v>1.5375732598235601</v>
      </c>
      <c r="AK67" s="27">
        <f t="shared" si="14"/>
        <v>-0.76883315561408949</v>
      </c>
      <c r="AL67" s="27">
        <f t="shared" si="15"/>
        <v>2.268015767441085</v>
      </c>
      <c r="AM67" s="27">
        <f t="shared" si="16"/>
        <v>-1.312510215382531</v>
      </c>
      <c r="AN67" s="27">
        <f t="shared" si="17"/>
        <v>6.5226071714284473</v>
      </c>
      <c r="AO67" s="27">
        <f t="shared" si="18"/>
        <v>1.668317293321735</v>
      </c>
      <c r="AP67" s="23"/>
      <c r="AQ67" s="23"/>
      <c r="AR67" s="57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M67" s="57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</row>
    <row r="68" spans="1:84" s="59" customFormat="1" ht="15.75" x14ac:dyDescent="0.25">
      <c r="A68" s="41">
        <v>43070</v>
      </c>
      <c r="B68" s="28">
        <v>114.7968012576389</v>
      </c>
      <c r="C68" s="28">
        <v>62.216709761763248</v>
      </c>
      <c r="D68" s="28">
        <v>120.88971456174011</v>
      </c>
      <c r="E68" s="28">
        <v>125.68974651106588</v>
      </c>
      <c r="F68" s="28">
        <v>114.56170170149512</v>
      </c>
      <c r="G68" s="28">
        <v>121.88840992233067</v>
      </c>
      <c r="H68" s="28">
        <v>124.93420121738045</v>
      </c>
      <c r="I68" s="28">
        <v>147.79950108658392</v>
      </c>
      <c r="J68" s="28">
        <v>150.61975982688901</v>
      </c>
      <c r="K68" s="28">
        <v>140.66084384010139</v>
      </c>
      <c r="L68" s="28">
        <v>120.53434126852245</v>
      </c>
      <c r="M68" s="28">
        <v>128.47246520240506</v>
      </c>
      <c r="N68" s="28">
        <v>134.71965660423811</v>
      </c>
      <c r="O68" s="28">
        <v>116.0494457519346</v>
      </c>
      <c r="P68" s="28">
        <v>97.531738460961947</v>
      </c>
      <c r="Q68" s="28">
        <v>138.21637409716448</v>
      </c>
      <c r="R68" s="28">
        <v>109.12806583266261</v>
      </c>
      <c r="S68" s="28">
        <v>129.47008500769886</v>
      </c>
      <c r="T68" s="28">
        <v>122.55650763618959</v>
      </c>
      <c r="U68" s="23"/>
      <c r="V68" s="41">
        <v>43070</v>
      </c>
      <c r="W68" s="28">
        <f t="shared" si="0"/>
        <v>1.6596610985961036</v>
      </c>
      <c r="X68" s="28">
        <f t="shared" si="1"/>
        <v>-60.875249853014282</v>
      </c>
      <c r="Y68" s="28">
        <f t="shared" si="2"/>
        <v>-0.52205967594358071</v>
      </c>
      <c r="Z68" s="28">
        <f t="shared" si="3"/>
        <v>2.7236079023888635</v>
      </c>
      <c r="AA68" s="28">
        <f t="shared" si="4"/>
        <v>-3.5332750354209708</v>
      </c>
      <c r="AB68" s="28">
        <f t="shared" si="5"/>
        <v>1.8899784087664528</v>
      </c>
      <c r="AC68" s="28">
        <f t="shared" si="6"/>
        <v>-1.9730893279105999</v>
      </c>
      <c r="AD68" s="28">
        <f t="shared" si="7"/>
        <v>4.8931132743474564</v>
      </c>
      <c r="AE68" s="28">
        <f t="shared" si="8"/>
        <v>9.0653787251279141</v>
      </c>
      <c r="AF68" s="28">
        <f t="shared" si="9"/>
        <v>8.7467910492960499</v>
      </c>
      <c r="AG68" s="28">
        <f t="shared" si="10"/>
        <v>3.3515583429227576</v>
      </c>
      <c r="AH68" s="28">
        <f t="shared" si="11"/>
        <v>4.6840614946546566E-2</v>
      </c>
      <c r="AI68" s="28">
        <f t="shared" si="12"/>
        <v>1.4120744300288663</v>
      </c>
      <c r="AJ68" s="28">
        <f t="shared" si="13"/>
        <v>2.8642326095188082</v>
      </c>
      <c r="AK68" s="28">
        <f t="shared" si="14"/>
        <v>-9.796713232887555E-2</v>
      </c>
      <c r="AL68" s="28">
        <f t="shared" si="15"/>
        <v>11.287369796636554</v>
      </c>
      <c r="AM68" s="28">
        <f t="shared" si="16"/>
        <v>-0.122209109188816</v>
      </c>
      <c r="AN68" s="28">
        <f t="shared" si="17"/>
        <v>7.6558788878991635</v>
      </c>
      <c r="AO68" s="28">
        <f t="shared" si="18"/>
        <v>1.5960310163064122</v>
      </c>
      <c r="AP68" s="23"/>
      <c r="AQ68" s="23"/>
      <c r="AR68" s="57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M68" s="57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</row>
    <row r="69" spans="1:84" s="59" customFormat="1" ht="15.75" x14ac:dyDescent="0.25">
      <c r="A69" s="42">
        <v>43101</v>
      </c>
      <c r="B69" s="29">
        <v>116.91180185587257</v>
      </c>
      <c r="C69" s="29">
        <v>64.653602540549613</v>
      </c>
      <c r="D69" s="29">
        <v>118.90254709118716</v>
      </c>
      <c r="E69" s="29">
        <v>125.31169578238352</v>
      </c>
      <c r="F69" s="29">
        <v>102.99366389311767</v>
      </c>
      <c r="G69" s="29">
        <v>117.68058574538418</v>
      </c>
      <c r="H69" s="29">
        <v>116.72114142944467</v>
      </c>
      <c r="I69" s="29">
        <v>115.61656359130477</v>
      </c>
      <c r="J69" s="29">
        <v>113.01470025798147</v>
      </c>
      <c r="K69" s="29">
        <v>147.63456268620638</v>
      </c>
      <c r="L69" s="29">
        <v>118.81251688510122</v>
      </c>
      <c r="M69" s="29">
        <v>109.08729527490063</v>
      </c>
      <c r="N69" s="29">
        <v>116.21407310113052</v>
      </c>
      <c r="O69" s="29">
        <v>112.84024319611531</v>
      </c>
      <c r="P69" s="29">
        <v>109.11673546827924</v>
      </c>
      <c r="Q69" s="29">
        <v>127.52692094181135</v>
      </c>
      <c r="R69" s="29">
        <v>117.10956953338997</v>
      </c>
      <c r="S69" s="29">
        <v>127.22730505399478</v>
      </c>
      <c r="T69" s="29">
        <v>117.74856447371421</v>
      </c>
      <c r="U69" s="23"/>
      <c r="V69" s="42">
        <v>43101</v>
      </c>
      <c r="W69" s="29">
        <f t="shared" si="0"/>
        <v>1.5031721229927797</v>
      </c>
      <c r="X69" s="29">
        <f t="shared" si="1"/>
        <v>-57.249848173175387</v>
      </c>
      <c r="Y69" s="29">
        <f t="shared" si="2"/>
        <v>2.5786937736355071</v>
      </c>
      <c r="Z69" s="29">
        <f t="shared" si="3"/>
        <v>7.1328014220704858</v>
      </c>
      <c r="AA69" s="29">
        <f t="shared" si="4"/>
        <v>-3.8741370444581094</v>
      </c>
      <c r="AB69" s="29">
        <f t="shared" si="5"/>
        <v>2.7057280149049916</v>
      </c>
      <c r="AC69" s="29">
        <f t="shared" si="6"/>
        <v>-0.13197203112309808</v>
      </c>
      <c r="AD69" s="29">
        <f t="shared" si="7"/>
        <v>2.7691105220908412</v>
      </c>
      <c r="AE69" s="29">
        <f t="shared" si="8"/>
        <v>-0.47274916831244695</v>
      </c>
      <c r="AF69" s="29">
        <f t="shared" si="9"/>
        <v>5.6375449396502546</v>
      </c>
      <c r="AG69" s="29">
        <f t="shared" si="10"/>
        <v>3.6469917258342974</v>
      </c>
      <c r="AH69" s="29">
        <f t="shared" si="11"/>
        <v>1.1447692498138622</v>
      </c>
      <c r="AI69" s="29">
        <f t="shared" si="12"/>
        <v>2.6656579282604156</v>
      </c>
      <c r="AJ69" s="29">
        <f t="shared" si="13"/>
        <v>2.8311550005615658</v>
      </c>
      <c r="AK69" s="29">
        <f t="shared" si="14"/>
        <v>2.9446071298027761</v>
      </c>
      <c r="AL69" s="29">
        <f t="shared" si="15"/>
        <v>5.9867071191072512</v>
      </c>
      <c r="AM69" s="29">
        <f t="shared" si="16"/>
        <v>3.1104658306723536</v>
      </c>
      <c r="AN69" s="29">
        <f t="shared" si="17"/>
        <v>6.5465112417723645</v>
      </c>
      <c r="AO69" s="29">
        <f t="shared" si="18"/>
        <v>2.0190752046383125</v>
      </c>
      <c r="AP69" s="23"/>
      <c r="AQ69" s="23"/>
      <c r="AR69" s="57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M69" s="57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</row>
    <row r="70" spans="1:84" s="59" customFormat="1" ht="15.75" x14ac:dyDescent="0.25">
      <c r="A70" s="43">
        <v>43132</v>
      </c>
      <c r="B70" s="31">
        <v>122.91419699260126</v>
      </c>
      <c r="C70" s="31">
        <v>63.634878123244626</v>
      </c>
      <c r="D70" s="31">
        <v>118.24745059250867</v>
      </c>
      <c r="E70" s="31">
        <v>123.63739617244153</v>
      </c>
      <c r="F70" s="31">
        <v>108.95843847007605</v>
      </c>
      <c r="G70" s="31">
        <v>114.20668952838531</v>
      </c>
      <c r="H70" s="31">
        <v>116.64489130628783</v>
      </c>
      <c r="I70" s="31">
        <v>109.05638187199993</v>
      </c>
      <c r="J70" s="31">
        <v>113.5362072785302</v>
      </c>
      <c r="K70" s="31">
        <v>127.88202681308816</v>
      </c>
      <c r="L70" s="31">
        <v>118.5360256525926</v>
      </c>
      <c r="M70" s="31">
        <v>110.56447341320673</v>
      </c>
      <c r="N70" s="31">
        <v>115.9934221275585</v>
      </c>
      <c r="O70" s="31">
        <v>118.25872349487707</v>
      </c>
      <c r="P70" s="31">
        <v>127.42179831522215</v>
      </c>
      <c r="Q70" s="31">
        <v>126.30768493985151</v>
      </c>
      <c r="R70" s="31">
        <v>114.19256451790761</v>
      </c>
      <c r="S70" s="31">
        <v>122.66115693141008</v>
      </c>
      <c r="T70" s="31">
        <v>117.77468269853311</v>
      </c>
      <c r="U70" s="23"/>
      <c r="V70" s="43">
        <v>43132</v>
      </c>
      <c r="W70" s="31">
        <f t="shared" si="0"/>
        <v>3.0949616427650994</v>
      </c>
      <c r="X70" s="31">
        <f t="shared" si="1"/>
        <v>-52.047728813893698</v>
      </c>
      <c r="Y70" s="31">
        <f t="shared" si="2"/>
        <v>4.6008580597451925</v>
      </c>
      <c r="Z70" s="31">
        <f t="shared" si="3"/>
        <v>12.481103939889749</v>
      </c>
      <c r="AA70" s="31">
        <f t="shared" si="4"/>
        <v>0.46606884651374969</v>
      </c>
      <c r="AB70" s="31">
        <f t="shared" si="5"/>
        <v>2.6907862973629193</v>
      </c>
      <c r="AC70" s="31">
        <f t="shared" si="6"/>
        <v>3.1550160472925342</v>
      </c>
      <c r="AD70" s="31">
        <f t="shared" si="7"/>
        <v>4.038099797393798</v>
      </c>
      <c r="AE70" s="31">
        <f t="shared" si="8"/>
        <v>2.9389581399058073</v>
      </c>
      <c r="AF70" s="31">
        <f t="shared" si="9"/>
        <v>5.2312418928988365</v>
      </c>
      <c r="AG70" s="31">
        <f t="shared" si="10"/>
        <v>3.8617899773565796</v>
      </c>
      <c r="AH70" s="31">
        <f t="shared" si="11"/>
        <v>1.382418628376044</v>
      </c>
      <c r="AI70" s="31">
        <f t="shared" si="12"/>
        <v>2.1409690583394649</v>
      </c>
      <c r="AJ70" s="31">
        <f t="shared" si="13"/>
        <v>3.5266909889216862</v>
      </c>
      <c r="AK70" s="31">
        <f t="shared" si="14"/>
        <v>2.3109866967084116</v>
      </c>
      <c r="AL70" s="31">
        <f t="shared" si="15"/>
        <v>3.5133321173355512</v>
      </c>
      <c r="AM70" s="31">
        <f t="shared" si="16"/>
        <v>2.8528986260976552</v>
      </c>
      <c r="AN70" s="31">
        <f t="shared" si="17"/>
        <v>5.3637308823885519</v>
      </c>
      <c r="AO70" s="31">
        <f t="shared" si="18"/>
        <v>3.0436017029675355</v>
      </c>
      <c r="AP70" s="23"/>
      <c r="AQ70" s="23"/>
      <c r="AR70" s="57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M70" s="57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</row>
    <row r="71" spans="1:84" s="59" customFormat="1" ht="15.75" x14ac:dyDescent="0.25">
      <c r="A71" s="43">
        <v>43160</v>
      </c>
      <c r="B71" s="31">
        <v>129.29591835641941</v>
      </c>
      <c r="C71" s="31">
        <v>64.417815556662745</v>
      </c>
      <c r="D71" s="31">
        <v>125.67734014290129</v>
      </c>
      <c r="E71" s="31">
        <v>125.21188203721968</v>
      </c>
      <c r="F71" s="31">
        <v>105.56365663663668</v>
      </c>
      <c r="G71" s="31">
        <v>115.21108001361785</v>
      </c>
      <c r="H71" s="31">
        <v>120.39055540924942</v>
      </c>
      <c r="I71" s="31">
        <v>131.39127702925168</v>
      </c>
      <c r="J71" s="31">
        <v>121.24216135528428</v>
      </c>
      <c r="K71" s="31">
        <v>130.0251378458897</v>
      </c>
      <c r="L71" s="31">
        <v>120.09225804886687</v>
      </c>
      <c r="M71" s="31">
        <v>115.53499221727103</v>
      </c>
      <c r="N71" s="31">
        <v>123.12407342696534</v>
      </c>
      <c r="O71" s="31">
        <v>120.07933145103996</v>
      </c>
      <c r="P71" s="31">
        <v>128.78078216978761</v>
      </c>
      <c r="Q71" s="31">
        <v>133.48032729687006</v>
      </c>
      <c r="R71" s="31">
        <v>120.25953808945606</v>
      </c>
      <c r="S71" s="31">
        <v>123.24913425904059</v>
      </c>
      <c r="T71" s="31">
        <v>121.77321284195024</v>
      </c>
      <c r="U71" s="23"/>
      <c r="V71" s="43">
        <v>43160</v>
      </c>
      <c r="W71" s="31">
        <f t="shared" si="0"/>
        <v>3.1991581683254822</v>
      </c>
      <c r="X71" s="31">
        <f t="shared" si="1"/>
        <v>-55.004915033268482</v>
      </c>
      <c r="Y71" s="31">
        <f t="shared" si="2"/>
        <v>4.999514921741337</v>
      </c>
      <c r="Z71" s="31">
        <f t="shared" si="3"/>
        <v>8.1286865860806614</v>
      </c>
      <c r="AA71" s="31">
        <f t="shared" si="4"/>
        <v>1.5144986943059564</v>
      </c>
      <c r="AB71" s="31">
        <f t="shared" si="5"/>
        <v>2.3326902513388603</v>
      </c>
      <c r="AC71" s="31">
        <f t="shared" si="6"/>
        <v>3.2493376499706699</v>
      </c>
      <c r="AD71" s="31">
        <f t="shared" si="7"/>
        <v>13.336369828534373</v>
      </c>
      <c r="AE71" s="31">
        <f t="shared" si="8"/>
        <v>3.6855477695432342</v>
      </c>
      <c r="AF71" s="31">
        <f t="shared" si="9"/>
        <v>4.2568038682354796</v>
      </c>
      <c r="AG71" s="31">
        <f t="shared" si="10"/>
        <v>4.0651983323534751</v>
      </c>
      <c r="AH71" s="31">
        <f t="shared" si="11"/>
        <v>0.78596928483125339</v>
      </c>
      <c r="AI71" s="31">
        <f t="shared" si="12"/>
        <v>2.2452290117354039</v>
      </c>
      <c r="AJ71" s="31">
        <f t="shared" si="13"/>
        <v>4.6953062126576555</v>
      </c>
      <c r="AK71" s="31">
        <f t="shared" si="14"/>
        <v>2.5134850760734082</v>
      </c>
      <c r="AL71" s="31">
        <f t="shared" si="15"/>
        <v>5.2199023482598221</v>
      </c>
      <c r="AM71" s="31">
        <f t="shared" si="16"/>
        <v>-0.76549840550283932</v>
      </c>
      <c r="AN71" s="31">
        <f t="shared" si="17"/>
        <v>4.5801046774007546</v>
      </c>
      <c r="AO71" s="31">
        <f t="shared" si="18"/>
        <v>3.1333711295208104</v>
      </c>
      <c r="AP71" s="23"/>
      <c r="AQ71" s="23"/>
      <c r="AR71" s="57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M71" s="57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</row>
    <row r="72" spans="1:84" s="59" customFormat="1" ht="15.75" x14ac:dyDescent="0.25">
      <c r="A72" s="43">
        <v>43191</v>
      </c>
      <c r="B72" s="31">
        <v>116.67470309857423</v>
      </c>
      <c r="C72" s="31">
        <v>69.091682955494875</v>
      </c>
      <c r="D72" s="31">
        <v>121.44070678783211</v>
      </c>
      <c r="E72" s="31">
        <v>117.03595734027513</v>
      </c>
      <c r="F72" s="31">
        <v>110.18895260370188</v>
      </c>
      <c r="G72" s="31">
        <v>116.80904477318231</v>
      </c>
      <c r="H72" s="31">
        <v>120.60731203485831</v>
      </c>
      <c r="I72" s="31">
        <v>119.4433232165259</v>
      </c>
      <c r="J72" s="31">
        <v>127.06064028678522</v>
      </c>
      <c r="K72" s="31">
        <v>131.71505502283489</v>
      </c>
      <c r="L72" s="31">
        <v>120.70997678216449</v>
      </c>
      <c r="M72" s="31">
        <v>119.43608426890974</v>
      </c>
      <c r="N72" s="31">
        <v>121.86593664804597</v>
      </c>
      <c r="O72" s="31">
        <v>119.61518421214949</v>
      </c>
      <c r="P72" s="31">
        <v>112.35793113813321</v>
      </c>
      <c r="Q72" s="31">
        <v>134.00071733512036</v>
      </c>
      <c r="R72" s="31">
        <v>120.85250658691683</v>
      </c>
      <c r="S72" s="31">
        <v>124.60823202513866</v>
      </c>
      <c r="T72" s="31">
        <v>119.58863310775878</v>
      </c>
      <c r="U72" s="23"/>
      <c r="V72" s="43">
        <v>43191</v>
      </c>
      <c r="W72" s="31">
        <f t="shared" si="0"/>
        <v>3.6886380585608833</v>
      </c>
      <c r="X72" s="31">
        <f t="shared" si="1"/>
        <v>-40.692559109106554</v>
      </c>
      <c r="Y72" s="31">
        <f t="shared" si="2"/>
        <v>5.8648201441855434</v>
      </c>
      <c r="Z72" s="31">
        <f t="shared" si="3"/>
        <v>6.3644974525232385</v>
      </c>
      <c r="AA72" s="31">
        <f t="shared" si="4"/>
        <v>3.6420011748305114</v>
      </c>
      <c r="AB72" s="31">
        <f t="shared" si="5"/>
        <v>3.7341492642137553</v>
      </c>
      <c r="AC72" s="31">
        <f t="shared" si="6"/>
        <v>3.4090783448987878</v>
      </c>
      <c r="AD72" s="31">
        <f t="shared" si="7"/>
        <v>-4.467177432089116</v>
      </c>
      <c r="AE72" s="31">
        <f t="shared" si="8"/>
        <v>14.304460572637794</v>
      </c>
      <c r="AF72" s="31">
        <f t="shared" si="9"/>
        <v>4.3698233390514503</v>
      </c>
      <c r="AG72" s="31">
        <f t="shared" si="10"/>
        <v>4.2720588127375123</v>
      </c>
      <c r="AH72" s="31">
        <f t="shared" si="11"/>
        <v>2.0072071072589495</v>
      </c>
      <c r="AI72" s="31">
        <f t="shared" si="12"/>
        <v>5.8140142127836185</v>
      </c>
      <c r="AJ72" s="31">
        <f t="shared" si="13"/>
        <v>5.2593811259485079</v>
      </c>
      <c r="AK72" s="31">
        <f t="shared" si="14"/>
        <v>2.1332418637353356</v>
      </c>
      <c r="AL72" s="31">
        <f t="shared" si="15"/>
        <v>11.137211843903245</v>
      </c>
      <c r="AM72" s="31">
        <f t="shared" si="16"/>
        <v>4.103909931412872</v>
      </c>
      <c r="AN72" s="31">
        <f t="shared" si="17"/>
        <v>5.4936633252844729</v>
      </c>
      <c r="AO72" s="31">
        <f t="shared" si="18"/>
        <v>4.2599147098432155</v>
      </c>
      <c r="AP72" s="23"/>
      <c r="AQ72" s="23"/>
      <c r="AR72" s="57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M72" s="57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</row>
    <row r="73" spans="1:84" s="59" customFormat="1" ht="15.75" x14ac:dyDescent="0.25">
      <c r="A73" s="43">
        <v>43221</v>
      </c>
      <c r="B73" s="31">
        <v>112.33524067328867</v>
      </c>
      <c r="C73" s="31">
        <v>72.333145503129359</v>
      </c>
      <c r="D73" s="31">
        <v>117.59080338094583</v>
      </c>
      <c r="E73" s="31">
        <v>112.79114868449514</v>
      </c>
      <c r="F73" s="31">
        <v>119.93798211994681</v>
      </c>
      <c r="G73" s="31">
        <v>116.14462517404147</v>
      </c>
      <c r="H73" s="31">
        <v>119.55264931360199</v>
      </c>
      <c r="I73" s="31">
        <v>123.8542603016772</v>
      </c>
      <c r="J73" s="31">
        <v>134.77356740290054</v>
      </c>
      <c r="K73" s="31">
        <v>135.07738924622174</v>
      </c>
      <c r="L73" s="31">
        <v>121.129861739513</v>
      </c>
      <c r="M73" s="31">
        <v>115.80188715114217</v>
      </c>
      <c r="N73" s="31">
        <v>119.05330534849325</v>
      </c>
      <c r="O73" s="31">
        <v>118.96071631840505</v>
      </c>
      <c r="P73" s="31">
        <v>104.67204335252907</v>
      </c>
      <c r="Q73" s="31">
        <v>133.75255283483691</v>
      </c>
      <c r="R73" s="31">
        <v>118.83426674608552</v>
      </c>
      <c r="S73" s="31">
        <v>124.21602941493033</v>
      </c>
      <c r="T73" s="31">
        <v>118.71462574893656</v>
      </c>
      <c r="U73" s="23"/>
      <c r="V73" s="43">
        <v>43221</v>
      </c>
      <c r="W73" s="31">
        <f t="shared" si="0"/>
        <v>4.5409650777913555</v>
      </c>
      <c r="X73" s="31">
        <f t="shared" si="1"/>
        <v>-59.404089811626349</v>
      </c>
      <c r="Y73" s="31">
        <f t="shared" si="2"/>
        <v>4.2744142280570969</v>
      </c>
      <c r="Z73" s="31">
        <f t="shared" si="3"/>
        <v>4.7490893293394834</v>
      </c>
      <c r="AA73" s="31">
        <f t="shared" si="4"/>
        <v>7.538131937661035</v>
      </c>
      <c r="AB73" s="31">
        <f t="shared" si="5"/>
        <v>4.9309671104615944</v>
      </c>
      <c r="AC73" s="31">
        <f t="shared" si="6"/>
        <v>4.4207696210462757</v>
      </c>
      <c r="AD73" s="31">
        <f t="shared" si="7"/>
        <v>3.939491087808193</v>
      </c>
      <c r="AE73" s="31">
        <f t="shared" si="8"/>
        <v>17.624815992865734</v>
      </c>
      <c r="AF73" s="31">
        <f t="shared" si="9"/>
        <v>9.098155287197244</v>
      </c>
      <c r="AG73" s="31">
        <f t="shared" si="10"/>
        <v>4.5162612636902963</v>
      </c>
      <c r="AH73" s="31">
        <f t="shared" si="11"/>
        <v>4.5146539028022517</v>
      </c>
      <c r="AI73" s="31">
        <f t="shared" si="12"/>
        <v>6.1017384605698481</v>
      </c>
      <c r="AJ73" s="31">
        <f t="shared" si="13"/>
        <v>5.2323717562424861</v>
      </c>
      <c r="AK73" s="31">
        <f t="shared" si="14"/>
        <v>1.8507781922370441</v>
      </c>
      <c r="AL73" s="31">
        <f t="shared" si="15"/>
        <v>0.71876774255335363</v>
      </c>
      <c r="AM73" s="31">
        <f t="shared" si="16"/>
        <v>0.5384889979857661</v>
      </c>
      <c r="AN73" s="31">
        <f t="shared" si="17"/>
        <v>6.8449609978920023</v>
      </c>
      <c r="AO73" s="31">
        <f t="shared" si="18"/>
        <v>4.3890710129272037</v>
      </c>
      <c r="AP73" s="23"/>
      <c r="AQ73" s="23"/>
      <c r="AR73" s="57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M73" s="57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</row>
    <row r="74" spans="1:84" s="59" customFormat="1" ht="15.75" x14ac:dyDescent="0.25">
      <c r="A74" s="43">
        <v>43252</v>
      </c>
      <c r="B74" s="31">
        <v>106.96436986810718</v>
      </c>
      <c r="C74" s="31">
        <v>67.536643984540063</v>
      </c>
      <c r="D74" s="31">
        <v>113.38796898799579</v>
      </c>
      <c r="E74" s="31">
        <v>121.4761546320879</v>
      </c>
      <c r="F74" s="31">
        <v>119.6698686632031</v>
      </c>
      <c r="G74" s="31">
        <v>115.04306236138407</v>
      </c>
      <c r="H74" s="31">
        <v>116.00193066929711</v>
      </c>
      <c r="I74" s="31">
        <v>122.27947852039988</v>
      </c>
      <c r="J74" s="31">
        <v>117.39139989296102</v>
      </c>
      <c r="K74" s="31">
        <v>130.95285060746258</v>
      </c>
      <c r="L74" s="31">
        <v>121.0963038609702</v>
      </c>
      <c r="M74" s="31">
        <v>113.11270850417478</v>
      </c>
      <c r="N74" s="31">
        <v>115.44304431615882</v>
      </c>
      <c r="O74" s="31">
        <v>118.79162946197619</v>
      </c>
      <c r="P74" s="31">
        <v>104.54661566449229</v>
      </c>
      <c r="Q74" s="31">
        <v>141.93466090692743</v>
      </c>
      <c r="R74" s="31">
        <v>115.96376222324234</v>
      </c>
      <c r="S74" s="31">
        <v>123.62661441743219</v>
      </c>
      <c r="T74" s="31">
        <v>116.35014189435597</v>
      </c>
      <c r="U74" s="23"/>
      <c r="V74" s="43">
        <v>43252</v>
      </c>
      <c r="W74" s="31">
        <f t="shared" si="0"/>
        <v>3.415141910984218</v>
      </c>
      <c r="X74" s="31">
        <f t="shared" si="1"/>
        <v>-18.64055288747214</v>
      </c>
      <c r="Y74" s="31">
        <f t="shared" si="2"/>
        <v>2.7126435605776322</v>
      </c>
      <c r="Z74" s="31">
        <f t="shared" si="3"/>
        <v>3.8257357067485174</v>
      </c>
      <c r="AA74" s="31">
        <f t="shared" si="4"/>
        <v>10.937908496746005</v>
      </c>
      <c r="AB74" s="31">
        <f t="shared" si="5"/>
        <v>4.7519473268174721</v>
      </c>
      <c r="AC74" s="31">
        <f t="shared" si="6"/>
        <v>3.3954052120566729</v>
      </c>
      <c r="AD74" s="31">
        <f t="shared" si="7"/>
        <v>1.5687471395594059</v>
      </c>
      <c r="AE74" s="31">
        <f t="shared" si="8"/>
        <v>2.0034158418985157</v>
      </c>
      <c r="AF74" s="31">
        <f t="shared" si="9"/>
        <v>5.7990988763076956</v>
      </c>
      <c r="AG74" s="31">
        <f t="shared" si="10"/>
        <v>4.3541535799423485</v>
      </c>
      <c r="AH74" s="31">
        <f t="shared" si="11"/>
        <v>6.5484084314299196</v>
      </c>
      <c r="AI74" s="31">
        <f t="shared" si="12"/>
        <v>6.2537239502970579</v>
      </c>
      <c r="AJ74" s="31">
        <f t="shared" si="13"/>
        <v>4.8331579330883443</v>
      </c>
      <c r="AK74" s="31">
        <f t="shared" si="14"/>
        <v>1.6752769907537868</v>
      </c>
      <c r="AL74" s="31">
        <f t="shared" si="15"/>
        <v>12.394585410633894</v>
      </c>
      <c r="AM74" s="31">
        <f t="shared" si="16"/>
        <v>-0.37227207069133783</v>
      </c>
      <c r="AN74" s="31">
        <f t="shared" si="17"/>
        <v>6.4137100688561191</v>
      </c>
      <c r="AO74" s="31">
        <f t="shared" si="18"/>
        <v>4.2270297072569889</v>
      </c>
      <c r="AP74" s="23"/>
      <c r="AQ74" s="23"/>
      <c r="AR74" s="57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M74" s="57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</row>
    <row r="75" spans="1:84" s="59" customFormat="1" ht="15.75" x14ac:dyDescent="0.25">
      <c r="A75" s="43">
        <v>43282</v>
      </c>
      <c r="B75" s="31">
        <v>105.91363485846477</v>
      </c>
      <c r="C75" s="31">
        <v>71.16172747954279</v>
      </c>
      <c r="D75" s="31">
        <v>116.0562302775668</v>
      </c>
      <c r="E75" s="31">
        <v>117.8960416488821</v>
      </c>
      <c r="F75" s="31">
        <v>123.02090632089488</v>
      </c>
      <c r="G75" s="31">
        <v>115.69668939041476</v>
      </c>
      <c r="H75" s="31">
        <v>116.51027842728472</v>
      </c>
      <c r="I75" s="31">
        <v>132.09843475884611</v>
      </c>
      <c r="J75" s="31">
        <v>122.1211048283112</v>
      </c>
      <c r="K75" s="31">
        <v>135.34329383581053</v>
      </c>
      <c r="L75" s="31">
        <v>121.71628306722155</v>
      </c>
      <c r="M75" s="31">
        <v>119.67817411140244</v>
      </c>
      <c r="N75" s="31">
        <v>113.82487579632203</v>
      </c>
      <c r="O75" s="31">
        <v>119.03160968757635</v>
      </c>
      <c r="P75" s="31">
        <v>113.45490199688253</v>
      </c>
      <c r="Q75" s="31">
        <v>138.10456135160635</v>
      </c>
      <c r="R75" s="31">
        <v>119.86733856486696</v>
      </c>
      <c r="S75" s="31">
        <v>124.15501001885622</v>
      </c>
      <c r="T75" s="31">
        <v>118.22522229939712</v>
      </c>
      <c r="U75" s="23"/>
      <c r="V75" s="43">
        <v>43282</v>
      </c>
      <c r="W75" s="31">
        <f t="shared" si="0"/>
        <v>2.3391244512559979</v>
      </c>
      <c r="X75" s="31">
        <f t="shared" si="1"/>
        <v>17.109084974281302</v>
      </c>
      <c r="Y75" s="31">
        <f t="shared" si="2"/>
        <v>2.3982829758606385</v>
      </c>
      <c r="Z75" s="31">
        <f t="shared" si="3"/>
        <v>-0.36787682632511576</v>
      </c>
      <c r="AA75" s="31">
        <f t="shared" si="4"/>
        <v>6.2099434212616273</v>
      </c>
      <c r="AB75" s="31">
        <f t="shared" si="5"/>
        <v>3.7178355823225218</v>
      </c>
      <c r="AC75" s="31">
        <f t="shared" si="6"/>
        <v>4.4113575462062755</v>
      </c>
      <c r="AD75" s="31">
        <f t="shared" si="7"/>
        <v>0.51690163478845363</v>
      </c>
      <c r="AE75" s="31">
        <f t="shared" si="8"/>
        <v>4.0774073034186813</v>
      </c>
      <c r="AF75" s="31">
        <f t="shared" si="9"/>
        <v>7.5592032911861793</v>
      </c>
      <c r="AG75" s="31">
        <f t="shared" si="10"/>
        <v>4.220423928483072</v>
      </c>
      <c r="AH75" s="31">
        <f t="shared" si="11"/>
        <v>8.3968182018143693</v>
      </c>
      <c r="AI75" s="31">
        <f t="shared" si="12"/>
        <v>5.8200629941812707</v>
      </c>
      <c r="AJ75" s="31">
        <f t="shared" si="13"/>
        <v>4.4680478816283085</v>
      </c>
      <c r="AK75" s="31">
        <f t="shared" si="14"/>
        <v>1.3657589431180099</v>
      </c>
      <c r="AL75" s="31">
        <f t="shared" si="15"/>
        <v>7.1439549564005631</v>
      </c>
      <c r="AM75" s="31">
        <f t="shared" si="16"/>
        <v>3.2811101030090271</v>
      </c>
      <c r="AN75" s="31">
        <f t="shared" si="17"/>
        <v>5.7801522504394143</v>
      </c>
      <c r="AO75" s="31">
        <f t="shared" si="18"/>
        <v>3.8730549851451457</v>
      </c>
      <c r="AP75" s="23"/>
      <c r="AQ75" s="23"/>
      <c r="AR75" s="57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M75" s="57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</row>
    <row r="76" spans="1:84" s="59" customFormat="1" ht="15.75" x14ac:dyDescent="0.25">
      <c r="A76" s="43">
        <v>43313</v>
      </c>
      <c r="B76" s="31">
        <v>110.69425429068475</v>
      </c>
      <c r="C76" s="31">
        <v>69.379908309568307</v>
      </c>
      <c r="D76" s="31">
        <v>114.25076803361183</v>
      </c>
      <c r="E76" s="31">
        <v>116.76694336942838</v>
      </c>
      <c r="F76" s="31">
        <v>127.49961858270744</v>
      </c>
      <c r="G76" s="31">
        <v>116.65459732693076</v>
      </c>
      <c r="H76" s="31">
        <v>117.00225880778542</v>
      </c>
      <c r="I76" s="31">
        <v>124.03581728469648</v>
      </c>
      <c r="J76" s="31">
        <v>117.30486293210747</v>
      </c>
      <c r="K76" s="31">
        <v>129.33495999565486</v>
      </c>
      <c r="L76" s="31">
        <v>121.92634930560367</v>
      </c>
      <c r="M76" s="31">
        <v>118.21801605001532</v>
      </c>
      <c r="N76" s="31">
        <v>110.40396980365564</v>
      </c>
      <c r="O76" s="31">
        <v>118.87291828051771</v>
      </c>
      <c r="P76" s="31">
        <v>113.87317247295718</v>
      </c>
      <c r="Q76" s="31">
        <v>136.05255120344628</v>
      </c>
      <c r="R76" s="31">
        <v>120.36953394468054</v>
      </c>
      <c r="S76" s="31">
        <v>123.78901022028472</v>
      </c>
      <c r="T76" s="31">
        <v>118.04443381747063</v>
      </c>
      <c r="U76" s="23"/>
      <c r="V76" s="43">
        <v>43313</v>
      </c>
      <c r="W76" s="31">
        <f t="shared" si="0"/>
        <v>3.6742265701546586</v>
      </c>
      <c r="X76" s="31">
        <f t="shared" si="1"/>
        <v>6.5014608788265207</v>
      </c>
      <c r="Y76" s="31">
        <f t="shared" si="2"/>
        <v>4.4057051708114017</v>
      </c>
      <c r="Z76" s="31">
        <f t="shared" si="3"/>
        <v>-1.7768330833990404</v>
      </c>
      <c r="AA76" s="31">
        <f t="shared" si="4"/>
        <v>4.6902609794649663</v>
      </c>
      <c r="AB76" s="31">
        <f t="shared" si="5"/>
        <v>2.3829876559994858</v>
      </c>
      <c r="AC76" s="31">
        <f t="shared" si="6"/>
        <v>3.19139806000139</v>
      </c>
      <c r="AD76" s="31">
        <f t="shared" si="7"/>
        <v>3.3584867960295526</v>
      </c>
      <c r="AE76" s="31">
        <f t="shared" si="8"/>
        <v>1.5682374301968025</v>
      </c>
      <c r="AF76" s="31">
        <f t="shared" si="9"/>
        <v>5.5697013832083542</v>
      </c>
      <c r="AG76" s="31">
        <f t="shared" si="10"/>
        <v>4.0434982677223701</v>
      </c>
      <c r="AH76" s="31">
        <f t="shared" si="11"/>
        <v>9.2471919364761135</v>
      </c>
      <c r="AI76" s="31">
        <f t="shared" si="12"/>
        <v>3.6780002217634262</v>
      </c>
      <c r="AJ76" s="31">
        <f t="shared" si="13"/>
        <v>4.251159009413513</v>
      </c>
      <c r="AK76" s="31">
        <f t="shared" si="14"/>
        <v>1.1715535982907568</v>
      </c>
      <c r="AL76" s="31">
        <f t="shared" si="15"/>
        <v>4.0998606257053609</v>
      </c>
      <c r="AM76" s="31">
        <f t="shared" si="16"/>
        <v>3.9610861887853872</v>
      </c>
      <c r="AN76" s="31">
        <f t="shared" si="17"/>
        <v>5.6265411237293534</v>
      </c>
      <c r="AO76" s="31">
        <f t="shared" si="18"/>
        <v>3.6096377977738285</v>
      </c>
      <c r="AP76" s="23"/>
      <c r="AQ76" s="23"/>
      <c r="AR76" s="57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M76" s="57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</row>
    <row r="77" spans="1:84" s="59" customFormat="1" ht="15.75" x14ac:dyDescent="0.25">
      <c r="A77" s="43">
        <v>43344</v>
      </c>
      <c r="B77" s="31">
        <v>105.73450910177041</v>
      </c>
      <c r="C77" s="31">
        <v>68.852172513709718</v>
      </c>
      <c r="D77" s="31">
        <v>107.93708033401009</v>
      </c>
      <c r="E77" s="31">
        <v>116.28470071276951</v>
      </c>
      <c r="F77" s="31">
        <v>118.56194714441503</v>
      </c>
      <c r="G77" s="31">
        <v>117.05195772643087</v>
      </c>
      <c r="H77" s="31">
        <v>118.29522177930559</v>
      </c>
      <c r="I77" s="31">
        <v>124.44675017509495</v>
      </c>
      <c r="J77" s="31">
        <v>114.34772594277065</v>
      </c>
      <c r="K77" s="31">
        <v>133.32814337883153</v>
      </c>
      <c r="L77" s="31">
        <v>122.09979678692631</v>
      </c>
      <c r="M77" s="31">
        <v>114.08688005241612</v>
      </c>
      <c r="N77" s="31">
        <v>112.40788858587794</v>
      </c>
      <c r="O77" s="31">
        <v>119.13189744647809</v>
      </c>
      <c r="P77" s="31">
        <v>105.91334029293498</v>
      </c>
      <c r="Q77" s="31">
        <v>128.86750848970689</v>
      </c>
      <c r="R77" s="31">
        <v>113.21147394224455</v>
      </c>
      <c r="S77" s="31">
        <v>123.13012541640859</v>
      </c>
      <c r="T77" s="31">
        <v>115.4231686597264</v>
      </c>
      <c r="U77" s="23"/>
      <c r="V77" s="43">
        <v>43344</v>
      </c>
      <c r="W77" s="31">
        <f t="shared" si="0"/>
        <v>1.7556402106260691</v>
      </c>
      <c r="X77" s="31">
        <f t="shared" si="1"/>
        <v>8.2814371677959855</v>
      </c>
      <c r="Y77" s="31">
        <f t="shared" si="2"/>
        <v>1.4088058884521075</v>
      </c>
      <c r="Z77" s="31">
        <f t="shared" si="3"/>
        <v>-0.74102591319153532</v>
      </c>
      <c r="AA77" s="31">
        <f t="shared" si="4"/>
        <v>3.217601582801251</v>
      </c>
      <c r="AB77" s="31">
        <f t="shared" si="5"/>
        <v>1.8451596779451194</v>
      </c>
      <c r="AC77" s="31">
        <f t="shared" si="6"/>
        <v>5.3246629159141605</v>
      </c>
      <c r="AD77" s="31">
        <f t="shared" si="7"/>
        <v>7.8758251717242302</v>
      </c>
      <c r="AE77" s="31">
        <f t="shared" si="8"/>
        <v>2.3439460230462146</v>
      </c>
      <c r="AF77" s="31">
        <f t="shared" si="9"/>
        <v>5.4482537375128715</v>
      </c>
      <c r="AG77" s="31">
        <f t="shared" si="10"/>
        <v>4.1455752852147327</v>
      </c>
      <c r="AH77" s="31">
        <f t="shared" si="11"/>
        <v>10.084681438122573</v>
      </c>
      <c r="AI77" s="31">
        <f t="shared" si="12"/>
        <v>2.8138204703829217</v>
      </c>
      <c r="AJ77" s="31">
        <f t="shared" si="13"/>
        <v>4.9154035918437984</v>
      </c>
      <c r="AK77" s="31">
        <f t="shared" si="14"/>
        <v>1.1500383453926872</v>
      </c>
      <c r="AL77" s="31">
        <f t="shared" si="15"/>
        <v>2.5213345469519766</v>
      </c>
      <c r="AM77" s="31">
        <f t="shared" si="16"/>
        <v>1.5700039670936548</v>
      </c>
      <c r="AN77" s="31">
        <f t="shared" si="17"/>
        <v>5.5073334091972441</v>
      </c>
      <c r="AO77" s="31">
        <f t="shared" si="18"/>
        <v>2.9912692487137633</v>
      </c>
      <c r="AP77" s="23"/>
      <c r="AQ77" s="23"/>
      <c r="AR77" s="57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M77" s="57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</row>
    <row r="78" spans="1:84" s="59" customFormat="1" ht="15.75" x14ac:dyDescent="0.25">
      <c r="A78" s="43">
        <v>43374</v>
      </c>
      <c r="B78" s="31">
        <v>103.86147346448503</v>
      </c>
      <c r="C78" s="31">
        <v>65.254101692277104</v>
      </c>
      <c r="D78" s="31">
        <v>113.57546934154848</v>
      </c>
      <c r="E78" s="31">
        <v>122.51560270780246</v>
      </c>
      <c r="F78" s="31">
        <v>127.24088071789237</v>
      </c>
      <c r="G78" s="31">
        <v>119.48862275233563</v>
      </c>
      <c r="H78" s="31">
        <v>121.43431840509648</v>
      </c>
      <c r="I78" s="31">
        <v>133.07054273979136</v>
      </c>
      <c r="J78" s="31">
        <v>120.42117511110416</v>
      </c>
      <c r="K78" s="31">
        <v>132.53675959502442</v>
      </c>
      <c r="L78" s="31">
        <v>123.81921316114918</v>
      </c>
      <c r="M78" s="31">
        <v>126.61077932720775</v>
      </c>
      <c r="N78" s="31">
        <v>116.93983222087523</v>
      </c>
      <c r="O78" s="31">
        <v>118.20233072607934</v>
      </c>
      <c r="P78" s="31">
        <v>90.830512638568749</v>
      </c>
      <c r="Q78" s="31">
        <v>137.49686130404933</v>
      </c>
      <c r="R78" s="31">
        <v>117.92227745830591</v>
      </c>
      <c r="S78" s="31">
        <v>126.38629023569013</v>
      </c>
      <c r="T78" s="31">
        <v>117.97726901599714</v>
      </c>
      <c r="U78" s="23"/>
      <c r="V78" s="43">
        <v>43374</v>
      </c>
      <c r="W78" s="31">
        <f t="shared" si="0"/>
        <v>2.0648467375485211</v>
      </c>
      <c r="X78" s="31">
        <f t="shared" si="1"/>
        <v>4.1110144901663261</v>
      </c>
      <c r="Y78" s="31">
        <f t="shared" si="2"/>
        <v>3.9538459856455717</v>
      </c>
      <c r="Z78" s="31">
        <f t="shared" si="3"/>
        <v>-1.2099278697024261</v>
      </c>
      <c r="AA78" s="31">
        <f t="shared" si="4"/>
        <v>11.020943510674755</v>
      </c>
      <c r="AB78" s="31">
        <f t="shared" si="5"/>
        <v>2.0734262859300827</v>
      </c>
      <c r="AC78" s="31">
        <f t="shared" si="6"/>
        <v>5.0533024531379027</v>
      </c>
      <c r="AD78" s="31">
        <f t="shared" si="7"/>
        <v>6.4313697590579579</v>
      </c>
      <c r="AE78" s="31">
        <f t="shared" si="8"/>
        <v>0.33919470692747211</v>
      </c>
      <c r="AF78" s="31">
        <f t="shared" si="9"/>
        <v>5.4231908090458916</v>
      </c>
      <c r="AG78" s="31">
        <f t="shared" si="10"/>
        <v>4.4149641565334434</v>
      </c>
      <c r="AH78" s="31">
        <f t="shared" si="11"/>
        <v>11.119063205165716</v>
      </c>
      <c r="AI78" s="31">
        <f t="shared" si="12"/>
        <v>1.4615643364511328</v>
      </c>
      <c r="AJ78" s="31">
        <f t="shared" si="13"/>
        <v>4.534375988905424</v>
      </c>
      <c r="AK78" s="31">
        <f t="shared" si="14"/>
        <v>1.2389053512214616</v>
      </c>
      <c r="AL78" s="31">
        <f t="shared" si="15"/>
        <v>7.0644859820811376</v>
      </c>
      <c r="AM78" s="31">
        <f t="shared" si="16"/>
        <v>2.2267839204775726</v>
      </c>
      <c r="AN78" s="31">
        <f t="shared" si="17"/>
        <v>6.2077822548677091</v>
      </c>
      <c r="AO78" s="31">
        <f t="shared" si="18"/>
        <v>3.7801027457993257</v>
      </c>
      <c r="AP78" s="23"/>
      <c r="AQ78" s="23"/>
      <c r="AR78" s="57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M78" s="57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</row>
    <row r="79" spans="1:84" s="59" customFormat="1" ht="15.75" x14ac:dyDescent="0.25">
      <c r="A79" s="43">
        <v>43405</v>
      </c>
      <c r="B79" s="31">
        <v>109.78310653544629</v>
      </c>
      <c r="C79" s="31">
        <v>71.098105786827603</v>
      </c>
      <c r="D79" s="31">
        <v>118.10539620788326</v>
      </c>
      <c r="E79" s="31">
        <v>123.42231877475336</v>
      </c>
      <c r="F79" s="31">
        <v>129.00180663232607</v>
      </c>
      <c r="G79" s="31">
        <v>122.07024886305373</v>
      </c>
      <c r="H79" s="31">
        <v>125.33175449854008</v>
      </c>
      <c r="I79" s="31">
        <v>132.19369571952183</v>
      </c>
      <c r="J79" s="31">
        <v>128.99295201504623</v>
      </c>
      <c r="K79" s="31">
        <v>141.70261669484674</v>
      </c>
      <c r="L79" s="31">
        <v>124.50839213631954</v>
      </c>
      <c r="M79" s="31">
        <v>129.50314242681526</v>
      </c>
      <c r="N79" s="31">
        <v>124.7795769006874</v>
      </c>
      <c r="O79" s="31">
        <v>119.19387625242844</v>
      </c>
      <c r="P79" s="31">
        <v>88.347081358699967</v>
      </c>
      <c r="Q79" s="31">
        <v>133.96908686939096</v>
      </c>
      <c r="R79" s="31">
        <v>115.47570677778036</v>
      </c>
      <c r="S79" s="31">
        <v>131.67718093022083</v>
      </c>
      <c r="T79" s="31">
        <v>121.03548448311561</v>
      </c>
      <c r="U79" s="23"/>
      <c r="V79" s="43">
        <v>43405</v>
      </c>
      <c r="W79" s="31">
        <f t="shared" si="0"/>
        <v>6.9823953469821731E-2</v>
      </c>
      <c r="X79" s="31">
        <f t="shared" si="1"/>
        <v>18.88612953139824</v>
      </c>
      <c r="Y79" s="31">
        <f t="shared" si="2"/>
        <v>-0.36066188897871143</v>
      </c>
      <c r="Z79" s="31">
        <f t="shared" si="3"/>
        <v>-1.709936610768068</v>
      </c>
      <c r="AA79" s="31">
        <f t="shared" si="4"/>
        <v>8.7391445212586518</v>
      </c>
      <c r="AB79" s="31">
        <f t="shared" si="5"/>
        <v>1.1718360523130968</v>
      </c>
      <c r="AC79" s="31">
        <f t="shared" si="6"/>
        <v>5.8694704781155025</v>
      </c>
      <c r="AD79" s="31">
        <f t="shared" si="7"/>
        <v>8.0858387434674626</v>
      </c>
      <c r="AE79" s="31">
        <f t="shared" si="8"/>
        <v>11.846313063385949</v>
      </c>
      <c r="AF79" s="31">
        <f t="shared" si="9"/>
        <v>11.037206647033955</v>
      </c>
      <c r="AG79" s="31">
        <f t="shared" si="10"/>
        <v>4.4989164191502624</v>
      </c>
      <c r="AH79" s="31">
        <f t="shared" si="11"/>
        <v>10.504855895430481</v>
      </c>
      <c r="AI79" s="31">
        <f t="shared" si="12"/>
        <v>1.1085204861566211</v>
      </c>
      <c r="AJ79" s="31">
        <f t="shared" si="13"/>
        <v>5.0701199637722283</v>
      </c>
      <c r="AK79" s="31">
        <f t="shared" si="14"/>
        <v>1.5534421570275896</v>
      </c>
      <c r="AL79" s="31">
        <f t="shared" si="15"/>
        <v>7.4946177978348203</v>
      </c>
      <c r="AM79" s="31">
        <f t="shared" si="16"/>
        <v>4.2714534937304194</v>
      </c>
      <c r="AN79" s="31">
        <f t="shared" si="17"/>
        <v>5.9345950893351755</v>
      </c>
      <c r="AO79" s="31">
        <f t="shared" si="18"/>
        <v>3.5321487174072814</v>
      </c>
      <c r="AP79" s="23"/>
      <c r="AQ79" s="23"/>
      <c r="AR79" s="57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M79" s="57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</row>
    <row r="80" spans="1:84" s="59" customFormat="1" ht="15.75" x14ac:dyDescent="0.25">
      <c r="A80" s="44">
        <v>43435</v>
      </c>
      <c r="B80" s="33">
        <v>115.66096571972027</v>
      </c>
      <c r="C80" s="33">
        <v>64.635378267952987</v>
      </c>
      <c r="D80" s="33">
        <v>124.06166887150208</v>
      </c>
      <c r="E80" s="33">
        <v>128.4819668357878</v>
      </c>
      <c r="F80" s="33">
        <v>123.61427520634656</v>
      </c>
      <c r="G80" s="33">
        <v>122.22590936183589</v>
      </c>
      <c r="H80" s="33">
        <v>127.87450334912843</v>
      </c>
      <c r="I80" s="33">
        <v>158.79489204072081</v>
      </c>
      <c r="J80" s="33">
        <v>142.12967995357684</v>
      </c>
      <c r="K80" s="33">
        <v>144.30718476321491</v>
      </c>
      <c r="L80" s="33">
        <v>125.43443508031675</v>
      </c>
      <c r="M80" s="33">
        <v>137.05896558559255</v>
      </c>
      <c r="N80" s="33">
        <v>137.64877178818574</v>
      </c>
      <c r="O80" s="33">
        <v>120.12615266407961</v>
      </c>
      <c r="P80" s="33">
        <v>99.562886688270225</v>
      </c>
      <c r="Q80" s="33">
        <v>134.4270945156878</v>
      </c>
      <c r="R80" s="33">
        <v>114.35655176221682</v>
      </c>
      <c r="S80" s="33">
        <v>134.52362803115321</v>
      </c>
      <c r="T80" s="33">
        <v>125.19418748670992</v>
      </c>
      <c r="U80" s="23"/>
      <c r="V80" s="44">
        <v>43435</v>
      </c>
      <c r="W80" s="33">
        <f t="shared" si="0"/>
        <v>0.75277747516841487</v>
      </c>
      <c r="X80" s="33">
        <f t="shared" si="1"/>
        <v>3.8874902183853237</v>
      </c>
      <c r="Y80" s="33">
        <f t="shared" si="2"/>
        <v>2.6238413427157354</v>
      </c>
      <c r="Z80" s="33">
        <f t="shared" si="3"/>
        <v>2.2215179855391796</v>
      </c>
      <c r="AA80" s="33">
        <f t="shared" si="4"/>
        <v>7.9019195511245641</v>
      </c>
      <c r="AB80" s="33">
        <f t="shared" si="5"/>
        <v>0.27689215055006855</v>
      </c>
      <c r="AC80" s="33">
        <f t="shared" si="6"/>
        <v>2.3534805546417061</v>
      </c>
      <c r="AD80" s="33">
        <f t="shared" si="7"/>
        <v>7.4393965292856876</v>
      </c>
      <c r="AE80" s="33">
        <f t="shared" si="8"/>
        <v>-5.6367636511105985</v>
      </c>
      <c r="AF80" s="33">
        <f t="shared" si="9"/>
        <v>2.5922927970335223</v>
      </c>
      <c r="AG80" s="33">
        <f t="shared" si="10"/>
        <v>4.0653093219948317</v>
      </c>
      <c r="AH80" s="33">
        <f t="shared" si="11"/>
        <v>6.6835336036088933</v>
      </c>
      <c r="AI80" s="33">
        <f t="shared" si="12"/>
        <v>2.1742299956660389</v>
      </c>
      <c r="AJ80" s="33">
        <f t="shared" si="13"/>
        <v>3.512905111894554</v>
      </c>
      <c r="AK80" s="33">
        <f t="shared" si="14"/>
        <v>2.082551033498973</v>
      </c>
      <c r="AL80" s="33">
        <f t="shared" si="15"/>
        <v>-2.7415562057885126</v>
      </c>
      <c r="AM80" s="33">
        <f t="shared" si="16"/>
        <v>4.7911468875216627</v>
      </c>
      <c r="AN80" s="33">
        <f t="shared" si="17"/>
        <v>3.9032514909941085</v>
      </c>
      <c r="AO80" s="33">
        <f t="shared" si="18"/>
        <v>2.1522152526982268</v>
      </c>
      <c r="AP80" s="23"/>
      <c r="AQ80" s="23"/>
      <c r="AR80" s="57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M80" s="57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</row>
    <row r="81" spans="1:84" s="59" customFormat="1" ht="15.75" x14ac:dyDescent="0.25">
      <c r="A81" s="45">
        <v>43466</v>
      </c>
      <c r="B81" s="35">
        <v>120.94690200522396</v>
      </c>
      <c r="C81" s="35">
        <v>63.91804951768809</v>
      </c>
      <c r="D81" s="35">
        <v>122.59486748604871</v>
      </c>
      <c r="E81" s="35">
        <v>125.87518875679083</v>
      </c>
      <c r="F81" s="35">
        <v>107.738241875897</v>
      </c>
      <c r="G81" s="35">
        <v>120.18624844167525</v>
      </c>
      <c r="H81" s="35">
        <v>121.61826698125506</v>
      </c>
      <c r="I81" s="35">
        <v>122.17731041140516</v>
      </c>
      <c r="J81" s="35">
        <v>132.32305058064429</v>
      </c>
      <c r="K81" s="35">
        <v>149.1215196409228</v>
      </c>
      <c r="L81" s="35">
        <v>124.28283281540838</v>
      </c>
      <c r="M81" s="35">
        <v>115.27389372249093</v>
      </c>
      <c r="N81" s="35">
        <v>119.60448221502148</v>
      </c>
      <c r="O81" s="35">
        <v>117.03548086112647</v>
      </c>
      <c r="P81" s="35">
        <v>111.79620826133359</v>
      </c>
      <c r="Q81" s="35">
        <v>124.53231338520352</v>
      </c>
      <c r="R81" s="35">
        <v>121.2190943021065</v>
      </c>
      <c r="S81" s="35">
        <v>134.26832605715967</v>
      </c>
      <c r="T81" s="35">
        <v>122.07850876729128</v>
      </c>
      <c r="U81" s="23"/>
      <c r="V81" s="45">
        <v>43466</v>
      </c>
      <c r="W81" s="35">
        <f t="shared" si="0"/>
        <v>3.4514053203335493</v>
      </c>
      <c r="X81" s="35">
        <f t="shared" si="1"/>
        <v>-1.1376829657716314</v>
      </c>
      <c r="Y81" s="35">
        <f t="shared" si="2"/>
        <v>3.1053333046178437</v>
      </c>
      <c r="Z81" s="35">
        <f t="shared" si="3"/>
        <v>0.44967308988131549</v>
      </c>
      <c r="AA81" s="35">
        <f t="shared" si="4"/>
        <v>4.6066697731066597</v>
      </c>
      <c r="AB81" s="35">
        <f t="shared" si="5"/>
        <v>2.1292065130542142</v>
      </c>
      <c r="AC81" s="35">
        <f t="shared" si="6"/>
        <v>4.1955771609469679</v>
      </c>
      <c r="AD81" s="35">
        <f t="shared" si="7"/>
        <v>5.6745734489152397</v>
      </c>
      <c r="AE81" s="35">
        <f t="shared" si="8"/>
        <v>17.08481310713313</v>
      </c>
      <c r="AF81" s="35">
        <f t="shared" si="9"/>
        <v>1.0071875634412919</v>
      </c>
      <c r="AG81" s="35">
        <f t="shared" si="10"/>
        <v>4.6041579403601816</v>
      </c>
      <c r="AH81" s="35">
        <f t="shared" si="11"/>
        <v>5.6712364460041158</v>
      </c>
      <c r="AI81" s="35">
        <f t="shared" si="12"/>
        <v>2.9173825711629462</v>
      </c>
      <c r="AJ81" s="35">
        <f t="shared" si="13"/>
        <v>3.7178559228376429</v>
      </c>
      <c r="AK81" s="35">
        <f t="shared" si="14"/>
        <v>2.4556020500020139</v>
      </c>
      <c r="AL81" s="35">
        <f t="shared" si="15"/>
        <v>-2.348215995879201</v>
      </c>
      <c r="AM81" s="35">
        <f t="shared" si="16"/>
        <v>3.5091280627966341</v>
      </c>
      <c r="AN81" s="35">
        <f t="shared" si="17"/>
        <v>5.5342058846382827</v>
      </c>
      <c r="AO81" s="35">
        <f t="shared" si="18"/>
        <v>3.6772798996998972</v>
      </c>
      <c r="AP81" s="23"/>
      <c r="AQ81" s="23"/>
      <c r="AR81" s="57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M81" s="57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</row>
    <row r="82" spans="1:84" s="59" customFormat="1" ht="15.75" x14ac:dyDescent="0.25">
      <c r="A82" s="40">
        <v>43497</v>
      </c>
      <c r="B82" s="27">
        <v>126.15587735486183</v>
      </c>
      <c r="C82" s="27">
        <v>64.806210017876396</v>
      </c>
      <c r="D82" s="27">
        <v>121.52405530513668</v>
      </c>
      <c r="E82" s="27">
        <v>119.96150751056261</v>
      </c>
      <c r="F82" s="27">
        <v>121.16320821125217</v>
      </c>
      <c r="G82" s="27">
        <v>119.21711179027257</v>
      </c>
      <c r="H82" s="27">
        <v>120.15796077404276</v>
      </c>
      <c r="I82" s="27">
        <v>118.12425038354071</v>
      </c>
      <c r="J82" s="27">
        <v>121.16297694728746</v>
      </c>
      <c r="K82" s="27">
        <v>135.91539444319659</v>
      </c>
      <c r="L82" s="27">
        <v>123.91374603188939</v>
      </c>
      <c r="M82" s="27">
        <v>116.73108034936099</v>
      </c>
      <c r="N82" s="27">
        <v>121.51609956614931</v>
      </c>
      <c r="O82" s="27">
        <v>120.54273111827753</v>
      </c>
      <c r="P82" s="27">
        <v>128.04641642355992</v>
      </c>
      <c r="Q82" s="27">
        <v>130.88823066675249</v>
      </c>
      <c r="R82" s="27">
        <v>118.20582357368792</v>
      </c>
      <c r="S82" s="27">
        <v>133.26085591765076</v>
      </c>
      <c r="T82" s="27">
        <v>122.75850090799642</v>
      </c>
      <c r="U82" s="23"/>
      <c r="V82" s="40">
        <v>43497</v>
      </c>
      <c r="W82" s="27">
        <f t="shared" si="0"/>
        <v>2.6373522681482484</v>
      </c>
      <c r="X82" s="27">
        <f t="shared" si="1"/>
        <v>1.8407073749134923</v>
      </c>
      <c r="Y82" s="27">
        <f t="shared" si="2"/>
        <v>2.7709728169273546</v>
      </c>
      <c r="Z82" s="27">
        <f t="shared" si="3"/>
        <v>-2.9731204115233965</v>
      </c>
      <c r="AA82" s="27">
        <f t="shared" si="4"/>
        <v>11.201307500866946</v>
      </c>
      <c r="AB82" s="27">
        <f t="shared" si="5"/>
        <v>4.3871530490706903</v>
      </c>
      <c r="AC82" s="27">
        <f t="shared" si="6"/>
        <v>3.0117645345737856</v>
      </c>
      <c r="AD82" s="27">
        <f t="shared" si="7"/>
        <v>8.3148444464110156</v>
      </c>
      <c r="AE82" s="27">
        <f t="shared" si="8"/>
        <v>6.7174779319931588</v>
      </c>
      <c r="AF82" s="27">
        <f t="shared" si="9"/>
        <v>6.2818582331745318</v>
      </c>
      <c r="AG82" s="27">
        <f t="shared" si="10"/>
        <v>4.5367814128152872</v>
      </c>
      <c r="AH82" s="27">
        <f t="shared" si="11"/>
        <v>5.5773855251932076</v>
      </c>
      <c r="AI82" s="27">
        <f t="shared" si="12"/>
        <v>4.7611988139443611</v>
      </c>
      <c r="AJ82" s="27">
        <f t="shared" si="13"/>
        <v>1.9313650239928535</v>
      </c>
      <c r="AK82" s="27">
        <f t="shared" si="14"/>
        <v>0.49019721632915036</v>
      </c>
      <c r="AL82" s="27">
        <f t="shared" si="15"/>
        <v>3.6264980464824959</v>
      </c>
      <c r="AM82" s="27">
        <f t="shared" si="16"/>
        <v>3.5144661762552403</v>
      </c>
      <c r="AN82" s="27">
        <f t="shared" si="17"/>
        <v>8.6414470981778209</v>
      </c>
      <c r="AO82" s="27">
        <f t="shared" si="18"/>
        <v>4.2316549663057543</v>
      </c>
      <c r="AP82" s="23"/>
      <c r="AQ82" s="23"/>
      <c r="AR82" s="57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M82" s="57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</row>
    <row r="83" spans="1:84" s="59" customFormat="1" ht="15.75" x14ac:dyDescent="0.25">
      <c r="A83" s="40">
        <v>43525</v>
      </c>
      <c r="B83" s="27">
        <v>132.08353940308623</v>
      </c>
      <c r="C83" s="27">
        <v>65.23703069687383</v>
      </c>
      <c r="D83" s="27">
        <v>126.72258159429016</v>
      </c>
      <c r="E83" s="27">
        <v>123.65132945454612</v>
      </c>
      <c r="F83" s="27">
        <v>115.14918049878025</v>
      </c>
      <c r="G83" s="27">
        <v>120.63104212924156</v>
      </c>
      <c r="H83" s="27">
        <v>122.73455234185882</v>
      </c>
      <c r="I83" s="27">
        <v>134.62053812228598</v>
      </c>
      <c r="J83" s="27">
        <v>123.20583262986951</v>
      </c>
      <c r="K83" s="27">
        <v>139.35677113918555</v>
      </c>
      <c r="L83" s="27">
        <v>125.12034223440341</v>
      </c>
      <c r="M83" s="27">
        <v>119.96049322157565</v>
      </c>
      <c r="N83" s="27">
        <v>128.9310217990182</v>
      </c>
      <c r="O83" s="27">
        <v>122.11783679353428</v>
      </c>
      <c r="P83" s="27">
        <v>130.05571455847112</v>
      </c>
      <c r="Q83" s="27">
        <v>137.578835723086</v>
      </c>
      <c r="R83" s="27">
        <v>124.29553482224097</v>
      </c>
      <c r="S83" s="27">
        <v>135.62187498723139</v>
      </c>
      <c r="T83" s="27">
        <v>126.04769880219246</v>
      </c>
      <c r="U83" s="23"/>
      <c r="V83" s="40">
        <v>43525</v>
      </c>
      <c r="W83" s="27">
        <f t="shared" si="0"/>
        <v>2.1560008096948735</v>
      </c>
      <c r="X83" s="27">
        <f t="shared" si="1"/>
        <v>1.271721391251603</v>
      </c>
      <c r="Y83" s="27">
        <f t="shared" si="2"/>
        <v>0.83168648397587219</v>
      </c>
      <c r="Z83" s="27">
        <f t="shared" si="3"/>
        <v>-1.2463294675258396</v>
      </c>
      <c r="AA83" s="27">
        <f t="shared" si="4"/>
        <v>9.080325717721351</v>
      </c>
      <c r="AB83" s="27">
        <f t="shared" si="5"/>
        <v>4.7043757553380203</v>
      </c>
      <c r="AC83" s="27">
        <f t="shared" si="6"/>
        <v>1.946994035073061</v>
      </c>
      <c r="AD83" s="27">
        <f t="shared" si="7"/>
        <v>2.4577438975004213</v>
      </c>
      <c r="AE83" s="27">
        <f t="shared" si="8"/>
        <v>1.6196274073595021</v>
      </c>
      <c r="AF83" s="27">
        <f t="shared" si="9"/>
        <v>7.176791694199963</v>
      </c>
      <c r="AG83" s="27">
        <f t="shared" si="10"/>
        <v>4.1868512319008602</v>
      </c>
      <c r="AH83" s="27">
        <f t="shared" si="11"/>
        <v>3.8304421191998443</v>
      </c>
      <c r="AI83" s="27">
        <f t="shared" si="12"/>
        <v>4.7163387389854421</v>
      </c>
      <c r="AJ83" s="27">
        <f t="shared" si="13"/>
        <v>1.6976321552268701</v>
      </c>
      <c r="AK83" s="27">
        <f t="shared" si="14"/>
        <v>0.99000205403521591</v>
      </c>
      <c r="AL83" s="27">
        <f t="shared" si="15"/>
        <v>3.0704962365731632</v>
      </c>
      <c r="AM83" s="27">
        <f t="shared" si="16"/>
        <v>3.3560720396104387</v>
      </c>
      <c r="AN83" s="27">
        <f t="shared" si="17"/>
        <v>10.038805385996639</v>
      </c>
      <c r="AO83" s="27">
        <f t="shared" si="18"/>
        <v>3.51020217048071</v>
      </c>
      <c r="AP83" s="23"/>
      <c r="AQ83" s="23"/>
      <c r="AR83" s="57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M83" s="57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</row>
    <row r="84" spans="1:84" s="59" customFormat="1" ht="15.75" x14ac:dyDescent="0.25">
      <c r="A84" s="40">
        <v>43556</v>
      </c>
      <c r="B84" s="27">
        <v>116.67744279247206</v>
      </c>
      <c r="C84" s="27">
        <v>68.148452138496225</v>
      </c>
      <c r="D84" s="27">
        <v>124.01878850544064</v>
      </c>
      <c r="E84" s="27">
        <v>119.47717136694526</v>
      </c>
      <c r="F84" s="27">
        <v>130.84470745715495</v>
      </c>
      <c r="G84" s="27">
        <v>121.24525482112547</v>
      </c>
      <c r="H84" s="27">
        <v>121.2846380318165</v>
      </c>
      <c r="I84" s="27">
        <v>133.03492638377281</v>
      </c>
      <c r="J84" s="27">
        <v>127.77605059882477</v>
      </c>
      <c r="K84" s="27">
        <v>140.60176918910773</v>
      </c>
      <c r="L84" s="27">
        <v>125.64052027419133</v>
      </c>
      <c r="M84" s="27">
        <v>125.51614683790011</v>
      </c>
      <c r="N84" s="27">
        <v>121.64929637179033</v>
      </c>
      <c r="O84" s="27">
        <v>121.62593314790443</v>
      </c>
      <c r="P84" s="27">
        <v>113.43519292529729</v>
      </c>
      <c r="Q84" s="27">
        <v>131.23262387191082</v>
      </c>
      <c r="R84" s="27">
        <v>121.74692410936041</v>
      </c>
      <c r="S84" s="27">
        <v>136.7347344536376</v>
      </c>
      <c r="T84" s="27">
        <v>123.95256727156803</v>
      </c>
      <c r="U84" s="23"/>
      <c r="V84" s="40">
        <v>43556</v>
      </c>
      <c r="W84" s="27">
        <f t="shared" si="0"/>
        <v>2.3481473062219038E-3</v>
      </c>
      <c r="X84" s="27">
        <f t="shared" si="1"/>
        <v>-1.3651872072738911</v>
      </c>
      <c r="Y84" s="27">
        <f t="shared" si="2"/>
        <v>2.122913960071628</v>
      </c>
      <c r="Z84" s="27">
        <f t="shared" si="3"/>
        <v>2.0858666705074569</v>
      </c>
      <c r="AA84" s="27">
        <f t="shared" si="4"/>
        <v>18.74575841349737</v>
      </c>
      <c r="AB84" s="27">
        <f t="shared" si="5"/>
        <v>3.7978309441339348</v>
      </c>
      <c r="AC84" s="27">
        <f t="shared" si="6"/>
        <v>0.56159613006086317</v>
      </c>
      <c r="AD84" s="27">
        <f t="shared" si="7"/>
        <v>11.379123421246533</v>
      </c>
      <c r="AE84" s="27">
        <f t="shared" si="8"/>
        <v>0.56304636150488818</v>
      </c>
      <c r="AF84" s="27">
        <f t="shared" si="9"/>
        <v>6.7469236259531442</v>
      </c>
      <c r="AG84" s="27">
        <f t="shared" si="10"/>
        <v>4.0846197004283908</v>
      </c>
      <c r="AH84" s="27">
        <f t="shared" si="11"/>
        <v>5.090641246493945</v>
      </c>
      <c r="AI84" s="27">
        <f t="shared" si="12"/>
        <v>-0.17776934409596379</v>
      </c>
      <c r="AJ84" s="27">
        <f t="shared" si="13"/>
        <v>1.6810147883806081</v>
      </c>
      <c r="AK84" s="27">
        <f t="shared" si="14"/>
        <v>0.9587768093021225</v>
      </c>
      <c r="AL84" s="27">
        <f t="shared" si="15"/>
        <v>-2.0657303320898279</v>
      </c>
      <c r="AM84" s="27">
        <f t="shared" si="16"/>
        <v>0.74009017082347839</v>
      </c>
      <c r="AN84" s="27">
        <f t="shared" si="17"/>
        <v>9.7317024978353857</v>
      </c>
      <c r="AO84" s="27">
        <f t="shared" si="18"/>
        <v>3.6491212002373317</v>
      </c>
      <c r="AP84" s="23"/>
      <c r="AQ84" s="23"/>
      <c r="AR84" s="57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M84" s="57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</row>
    <row r="85" spans="1:84" s="59" customFormat="1" ht="15.75" x14ac:dyDescent="0.25">
      <c r="A85" s="40">
        <v>43586</v>
      </c>
      <c r="B85" s="27">
        <v>112.44423557464037</v>
      </c>
      <c r="C85" s="27">
        <v>79.873698772285962</v>
      </c>
      <c r="D85" s="27">
        <v>124.92962617383104</v>
      </c>
      <c r="E85" s="27">
        <v>112.47413831939143</v>
      </c>
      <c r="F85" s="27">
        <v>138.20847049642325</v>
      </c>
      <c r="G85" s="27">
        <v>119.50528452820635</v>
      </c>
      <c r="H85" s="27">
        <v>121.9758725101602</v>
      </c>
      <c r="I85" s="27">
        <v>134.83341452590591</v>
      </c>
      <c r="J85" s="27">
        <v>126.83914043172541</v>
      </c>
      <c r="K85" s="27">
        <v>148.09242608585717</v>
      </c>
      <c r="L85" s="27">
        <v>126.36408141346496</v>
      </c>
      <c r="M85" s="27">
        <v>122.23533052046746</v>
      </c>
      <c r="N85" s="27">
        <v>119.95237396692448</v>
      </c>
      <c r="O85" s="27">
        <v>122.28083631324192</v>
      </c>
      <c r="P85" s="27">
        <v>105.64543143025512</v>
      </c>
      <c r="Q85" s="27">
        <v>141.57380472143259</v>
      </c>
      <c r="R85" s="27">
        <v>124.37398972644372</v>
      </c>
      <c r="S85" s="27">
        <v>134.24017241323349</v>
      </c>
      <c r="T85" s="27">
        <v>123.67230957255887</v>
      </c>
      <c r="U85" s="23"/>
      <c r="V85" s="40">
        <v>43586</v>
      </c>
      <c r="W85" s="27">
        <f t="shared" ref="W85:W86" si="19">B85/B73*100-100</f>
        <v>9.702645465343096E-2</v>
      </c>
      <c r="X85" s="27">
        <f t="shared" ref="X85:X86" si="20">C85/C73*100-100</f>
        <v>10.424755092159472</v>
      </c>
      <c r="Y85" s="27">
        <f t="shared" ref="Y85:Y86" si="21">D85/D73*100-100</f>
        <v>6.2409836329720747</v>
      </c>
      <c r="Z85" s="27">
        <f t="shared" ref="Z85:Z86" si="22">E85/E73*100-100</f>
        <v>-0.28105961221342568</v>
      </c>
      <c r="AA85" s="27">
        <f t="shared" ref="AA85:AA86" si="23">F85/F73*100-100</f>
        <v>15.233279778047802</v>
      </c>
      <c r="AB85" s="27">
        <f t="shared" ref="AB85:AB86" si="24">G85/G73*100-100</f>
        <v>2.8935125918474256</v>
      </c>
      <c r="AC85" s="27">
        <f t="shared" ref="AC85:AC86" si="25">H85/H73*100-100</f>
        <v>2.0269088225738869</v>
      </c>
      <c r="AD85" s="27">
        <f t="shared" ref="AD85:AD86" si="26">I85/I73*100-100</f>
        <v>8.8645753464485608</v>
      </c>
      <c r="AE85" s="27">
        <f t="shared" ref="AE85:AE86" si="27">J85/J73*100-100</f>
        <v>-5.8872278326323766</v>
      </c>
      <c r="AF85" s="27">
        <f t="shared" ref="AF85:AF86" si="28">K85/K73*100-100</f>
        <v>9.6352445899819514</v>
      </c>
      <c r="AG85" s="27">
        <f t="shared" ref="AG85:AG86" si="29">L85/L73*100-100</f>
        <v>4.3211637483810676</v>
      </c>
      <c r="AH85" s="27">
        <f t="shared" ref="AH85:AH86" si="30">M85/M73*100-100</f>
        <v>5.5555600410280874</v>
      </c>
      <c r="AI85" s="27">
        <f t="shared" ref="AI85:AI86" si="31">N85/N73*100-100</f>
        <v>0.7551815682894869</v>
      </c>
      <c r="AJ85" s="27">
        <f t="shared" ref="AJ85:AJ86" si="32">O85/O73*100-100</f>
        <v>2.7909381328457812</v>
      </c>
      <c r="AK85" s="27">
        <f t="shared" ref="AK85:AK86" si="33">P85/P73*100-100</f>
        <v>0.92994083859406373</v>
      </c>
      <c r="AL85" s="27">
        <f t="shared" ref="AL85:AL86" si="34">Q85/Q73*100-100</f>
        <v>5.8475533519376484</v>
      </c>
      <c r="AM85" s="27">
        <f t="shared" ref="AM85:AM86" si="35">R85/R73*100-100</f>
        <v>4.6617218518249359</v>
      </c>
      <c r="AN85" s="27">
        <f t="shared" ref="AN85:AN86" si="36">S85/S73*100-100</f>
        <v>8.069927082291926</v>
      </c>
      <c r="AO85" s="27">
        <f t="shared" ref="AO85:AO86" si="37">T85/T73*100-100</f>
        <v>4.1761356634414</v>
      </c>
      <c r="AP85" s="23"/>
      <c r="AQ85" s="23"/>
      <c r="AR85" s="57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M85" s="57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</row>
    <row r="86" spans="1:84" s="59" customFormat="1" ht="15.75" x14ac:dyDescent="0.25">
      <c r="A86" s="40">
        <v>43617</v>
      </c>
      <c r="B86" s="27">
        <v>107.41985269815964</v>
      </c>
      <c r="C86" s="27">
        <v>65.213159325122476</v>
      </c>
      <c r="D86" s="27">
        <v>117.20131867073385</v>
      </c>
      <c r="E86" s="27">
        <v>109.453200068244</v>
      </c>
      <c r="F86" s="27">
        <v>130.93467209932297</v>
      </c>
      <c r="G86" s="27">
        <v>117.85576816721289</v>
      </c>
      <c r="H86" s="27">
        <v>118.0134261025492</v>
      </c>
      <c r="I86" s="27">
        <v>136.41446129215754</v>
      </c>
      <c r="J86" s="27">
        <v>123.85395069164244</v>
      </c>
      <c r="K86" s="27">
        <v>143.17857684986214</v>
      </c>
      <c r="L86" s="27">
        <v>126.52591594634221</v>
      </c>
      <c r="M86" s="27">
        <v>118.28264684395222</v>
      </c>
      <c r="N86" s="27">
        <v>119.46929699255881</v>
      </c>
      <c r="O86" s="27">
        <v>122.74156139215042</v>
      </c>
      <c r="P86" s="27">
        <v>105.72625597227334</v>
      </c>
      <c r="Q86" s="27">
        <v>138.7033198471907</v>
      </c>
      <c r="R86" s="27">
        <v>121.50844854581042</v>
      </c>
      <c r="S86" s="27">
        <v>131.75120969547771</v>
      </c>
      <c r="T86" s="27">
        <v>120.45181175262034</v>
      </c>
      <c r="U86" s="23"/>
      <c r="V86" s="40">
        <v>43617</v>
      </c>
      <c r="W86" s="27">
        <f t="shared" si="19"/>
        <v>0.4258266847307226</v>
      </c>
      <c r="X86" s="27">
        <f t="shared" si="20"/>
        <v>-3.4403318292651051</v>
      </c>
      <c r="Y86" s="27">
        <f t="shared" si="21"/>
        <v>3.3630990278534512</v>
      </c>
      <c r="Z86" s="27">
        <f t="shared" si="22"/>
        <v>-9.8973782963887516</v>
      </c>
      <c r="AA86" s="27">
        <f t="shared" si="23"/>
        <v>9.4132328897454869</v>
      </c>
      <c r="AB86" s="27">
        <f t="shared" si="24"/>
        <v>2.4449156238498517</v>
      </c>
      <c r="AC86" s="27">
        <f t="shared" si="25"/>
        <v>1.734018926794036</v>
      </c>
      <c r="AD86" s="27">
        <f t="shared" si="26"/>
        <v>11.559570700491278</v>
      </c>
      <c r="AE86" s="27">
        <f t="shared" si="27"/>
        <v>5.5051313849004799</v>
      </c>
      <c r="AF86" s="27">
        <f t="shared" si="28"/>
        <v>9.3359756474845597</v>
      </c>
      <c r="AG86" s="27">
        <f t="shared" si="29"/>
        <v>4.483714128554837</v>
      </c>
      <c r="AH86" s="27">
        <f t="shared" si="30"/>
        <v>4.5706078548960249</v>
      </c>
      <c r="AI86" s="27">
        <f t="shared" si="31"/>
        <v>3.4876528943341754</v>
      </c>
      <c r="AJ86" s="27">
        <f t="shared" si="32"/>
        <v>3.3250928100439552</v>
      </c>
      <c r="AK86" s="27">
        <f t="shared" si="33"/>
        <v>1.1283390670117086</v>
      </c>
      <c r="AL86" s="27">
        <f t="shared" si="34"/>
        <v>-2.2766398560360557</v>
      </c>
      <c r="AM86" s="27">
        <f t="shared" si="35"/>
        <v>4.7813956845363208</v>
      </c>
      <c r="AN86" s="27">
        <f t="shared" si="36"/>
        <v>6.5718820468644026</v>
      </c>
      <c r="AO86" s="27">
        <f t="shared" si="37"/>
        <v>3.5252813546103141</v>
      </c>
      <c r="AP86" s="23"/>
      <c r="AQ86" s="23"/>
      <c r="AR86" s="57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M86" s="57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</row>
    <row r="87" spans="1:84" s="59" customFormat="1" ht="15.75" x14ac:dyDescent="0.25">
      <c r="A87" s="40">
        <v>43647</v>
      </c>
      <c r="B87" s="27">
        <v>108.72511736660566</v>
      </c>
      <c r="C87" s="27">
        <v>75.702080566348954</v>
      </c>
      <c r="D87" s="27">
        <v>121.55087049717753</v>
      </c>
      <c r="E87" s="27">
        <v>103.39859124615609</v>
      </c>
      <c r="F87" s="27">
        <v>133.33510604749102</v>
      </c>
      <c r="G87" s="27">
        <v>119.05599776459353</v>
      </c>
      <c r="H87" s="27">
        <v>119.16332640669921</v>
      </c>
      <c r="I87" s="27">
        <v>141.08048491673654</v>
      </c>
      <c r="J87" s="27">
        <v>129.60255928970992</v>
      </c>
      <c r="K87" s="27">
        <v>146.83884300343027</v>
      </c>
      <c r="L87" s="27">
        <v>127.18837921847907</v>
      </c>
      <c r="M87" s="27">
        <v>124.52235345113699</v>
      </c>
      <c r="N87" s="27">
        <v>120.16587482473946</v>
      </c>
      <c r="O87" s="27">
        <v>123.17058407806228</v>
      </c>
      <c r="P87" s="27">
        <v>115.30506390024875</v>
      </c>
      <c r="Q87" s="27">
        <v>144.55081660361742</v>
      </c>
      <c r="R87" s="27">
        <v>120.6096413645831</v>
      </c>
      <c r="S87" s="27">
        <v>133.01304069961697</v>
      </c>
      <c r="T87" s="27">
        <v>122.93194753928897</v>
      </c>
      <c r="U87" s="23"/>
      <c r="V87" s="40">
        <v>43647</v>
      </c>
      <c r="W87" s="27">
        <f t="shared" ref="W87:W89" si="38">B87/B75*100-100</f>
        <v>2.6545047876960695</v>
      </c>
      <c r="X87" s="27">
        <f t="shared" ref="X87:X89" si="39">C87/C75*100-100</f>
        <v>6.380330056084432</v>
      </c>
      <c r="Y87" s="27">
        <f t="shared" ref="Y87:Y89" si="40">D87/D75*100-100</f>
        <v>4.7344638081638664</v>
      </c>
      <c r="Z87" s="27">
        <f t="shared" ref="Z87:Z89" si="41">E87/E75*100-100</f>
        <v>-12.296808442392248</v>
      </c>
      <c r="AA87" s="27">
        <f t="shared" ref="AA87:AA89" si="42">F87/F75*100-100</f>
        <v>8.3841031862437916</v>
      </c>
      <c r="AB87" s="27">
        <f t="shared" ref="AB87:AB89" si="43">G87/G75*100-100</f>
        <v>2.9035475361294942</v>
      </c>
      <c r="AC87" s="27">
        <f t="shared" ref="AC87:AC89" si="44">H87/H75*100-100</f>
        <v>2.2770935021585217</v>
      </c>
      <c r="AD87" s="27">
        <f t="shared" ref="AD87:AD89" si="45">I87/I75*100-100</f>
        <v>6.7995129346443122</v>
      </c>
      <c r="AE87" s="27">
        <f t="shared" ref="AE87:AE89" si="46">J87/J75*100-100</f>
        <v>6.1262584152974995</v>
      </c>
      <c r="AF87" s="27">
        <f t="shared" ref="AF87:AF89" si="47">K87/K75*100-100</f>
        <v>8.4936230246955375</v>
      </c>
      <c r="AG87" s="27">
        <f t="shared" ref="AG87:AG89" si="48">L87/L75*100-100</f>
        <v>4.4957798688572979</v>
      </c>
      <c r="AH87" s="27">
        <f t="shared" ref="AH87:AH89" si="49">M87/M75*100-100</f>
        <v>4.0476714954101425</v>
      </c>
      <c r="AI87" s="27">
        <f t="shared" ref="AI87:AI89" si="50">N87/N75*100-100</f>
        <v>5.5708376434023137</v>
      </c>
      <c r="AJ87" s="27">
        <f t="shared" ref="AJ87:AJ89" si="51">O87/O75*100-100</f>
        <v>3.477206097900833</v>
      </c>
      <c r="AK87" s="27">
        <f t="shared" ref="AK87:AK89" si="52">P87/P75*100-100</f>
        <v>1.6307465528612113</v>
      </c>
      <c r="AL87" s="27">
        <f t="shared" ref="AL87:AL89" si="53">Q87/Q75*100-100</f>
        <v>4.6676628120915495</v>
      </c>
      <c r="AM87" s="27">
        <f t="shared" ref="AM87:AM89" si="54">R87/R75*100-100</f>
        <v>0.61927027712759752</v>
      </c>
      <c r="AN87" s="27">
        <f t="shared" ref="AN87:AN89" si="55">S87/S75*100-100</f>
        <v>7.1346542353912383</v>
      </c>
      <c r="AO87" s="27">
        <f t="shared" ref="AO87:AO89" si="56">T87/T75*100-100</f>
        <v>3.9811515244795999</v>
      </c>
      <c r="AP87" s="23"/>
      <c r="AQ87" s="23"/>
      <c r="AR87" s="57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M87" s="57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</row>
    <row r="88" spans="1:84" s="59" customFormat="1" ht="15.75" x14ac:dyDescent="0.25">
      <c r="A88" s="40">
        <v>43678</v>
      </c>
      <c r="B88" s="27">
        <v>111.7288696572482</v>
      </c>
      <c r="C88" s="27">
        <v>74.502915459365951</v>
      </c>
      <c r="D88" s="27">
        <v>116.58453658027798</v>
      </c>
      <c r="E88" s="27">
        <v>104.6120933487135</v>
      </c>
      <c r="F88" s="27">
        <v>134.31777735241761</v>
      </c>
      <c r="G88" s="27">
        <v>120.95651258126905</v>
      </c>
      <c r="H88" s="27">
        <v>120.07965621555054</v>
      </c>
      <c r="I88" s="27">
        <v>135.19573299215392</v>
      </c>
      <c r="J88" s="27">
        <v>124.14372599068923</v>
      </c>
      <c r="K88" s="27">
        <v>140.76735241524932</v>
      </c>
      <c r="L88" s="27">
        <v>127.17057988410377</v>
      </c>
      <c r="M88" s="27">
        <v>121.13197783263951</v>
      </c>
      <c r="N88" s="27">
        <v>110.08505461184672</v>
      </c>
      <c r="O88" s="27">
        <v>123.3103106755926</v>
      </c>
      <c r="P88" s="27">
        <v>115.9308632060428</v>
      </c>
      <c r="Q88" s="27">
        <v>143.34298673922007</v>
      </c>
      <c r="R88" s="27">
        <v>119.0980260138129</v>
      </c>
      <c r="S88" s="27">
        <v>133.08222614111722</v>
      </c>
      <c r="T88" s="27">
        <v>121.93616240277082</v>
      </c>
      <c r="U88" s="23"/>
      <c r="V88" s="40">
        <v>43678</v>
      </c>
      <c r="W88" s="27">
        <f t="shared" si="38"/>
        <v>0.9346604059922754</v>
      </c>
      <c r="X88" s="27">
        <f t="shared" si="39"/>
        <v>7.3839923900434314</v>
      </c>
      <c r="Y88" s="27">
        <f t="shared" si="40"/>
        <v>2.0426720860025682</v>
      </c>
      <c r="Z88" s="27">
        <f t="shared" si="41"/>
        <v>-10.409495761363942</v>
      </c>
      <c r="AA88" s="27">
        <f t="shared" si="42"/>
        <v>5.3475915030187338</v>
      </c>
      <c r="AB88" s="27">
        <f t="shared" si="43"/>
        <v>3.6877374341981266</v>
      </c>
      <c r="AC88" s="27">
        <f t="shared" si="44"/>
        <v>2.6302034158338472</v>
      </c>
      <c r="AD88" s="27">
        <f t="shared" si="45"/>
        <v>8.9973331508288084</v>
      </c>
      <c r="AE88" s="27">
        <f t="shared" si="46"/>
        <v>5.8299910912814426</v>
      </c>
      <c r="AF88" s="27">
        <f t="shared" si="47"/>
        <v>8.8393674996911358</v>
      </c>
      <c r="AG88" s="27">
        <f t="shared" si="48"/>
        <v>4.3011462316120372</v>
      </c>
      <c r="AH88" s="27">
        <f t="shared" si="49"/>
        <v>2.464904995014777</v>
      </c>
      <c r="AI88" s="27">
        <f t="shared" si="50"/>
        <v>-0.28886206934052439</v>
      </c>
      <c r="AJ88" s="27">
        <f t="shared" si="51"/>
        <v>3.7328875737730982</v>
      </c>
      <c r="AK88" s="27">
        <f t="shared" si="52"/>
        <v>1.8070022011323914</v>
      </c>
      <c r="AL88" s="27">
        <f t="shared" si="53"/>
        <v>5.3585437915618428</v>
      </c>
      <c r="AM88" s="27">
        <f t="shared" si="54"/>
        <v>-1.0563370058839041</v>
      </c>
      <c r="AN88" s="27">
        <f t="shared" si="55"/>
        <v>7.5073028730862745</v>
      </c>
      <c r="AO88" s="27">
        <f t="shared" si="56"/>
        <v>3.296833623953745</v>
      </c>
      <c r="AP88" s="23"/>
      <c r="AQ88" s="23"/>
      <c r="AR88" s="57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M88" s="57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</row>
    <row r="89" spans="1:84" s="59" customFormat="1" ht="15.75" x14ac:dyDescent="0.25">
      <c r="A89" s="40">
        <v>43709</v>
      </c>
      <c r="B89" s="27">
        <v>106.29006289003648</v>
      </c>
      <c r="C89" s="27">
        <v>70.779444108200991</v>
      </c>
      <c r="D89" s="27">
        <v>111.57878685261574</v>
      </c>
      <c r="E89" s="27">
        <v>110.10426874382576</v>
      </c>
      <c r="F89" s="27">
        <v>136.98408600753669</v>
      </c>
      <c r="G89" s="27">
        <v>121.83847542754626</v>
      </c>
      <c r="H89" s="27">
        <v>123.59738155610368</v>
      </c>
      <c r="I89" s="27">
        <v>128.7613399178903</v>
      </c>
      <c r="J89" s="27">
        <v>121.32325263446566</v>
      </c>
      <c r="K89" s="27">
        <v>145.1099648891587</v>
      </c>
      <c r="L89" s="27">
        <v>127.61963078165181</v>
      </c>
      <c r="M89" s="27">
        <v>117.68731233576993</v>
      </c>
      <c r="N89" s="27">
        <v>120.94367418556465</v>
      </c>
      <c r="O89" s="27">
        <v>123.16413690829971</v>
      </c>
      <c r="P89" s="27">
        <v>107.79743146950076</v>
      </c>
      <c r="Q89" s="27">
        <v>140.24659607309607</v>
      </c>
      <c r="R89" s="27">
        <v>118.19019378393686</v>
      </c>
      <c r="S89" s="27">
        <v>132.62793447447675</v>
      </c>
      <c r="T89" s="27">
        <v>120.78456493711323</v>
      </c>
      <c r="U89" s="23"/>
      <c r="V89" s="40">
        <v>43709</v>
      </c>
      <c r="W89" s="27">
        <f t="shared" si="38"/>
        <v>0.52542333906457372</v>
      </c>
      <c r="X89" s="27">
        <f t="shared" si="39"/>
        <v>2.7991442014520658</v>
      </c>
      <c r="Y89" s="27">
        <f t="shared" si="40"/>
        <v>3.3739160882770136</v>
      </c>
      <c r="Z89" s="27">
        <f t="shared" si="41"/>
        <v>-5.3149141125708468</v>
      </c>
      <c r="AA89" s="27">
        <f t="shared" si="42"/>
        <v>15.537986096569824</v>
      </c>
      <c r="AB89" s="27">
        <f t="shared" si="43"/>
        <v>4.0892248144215131</v>
      </c>
      <c r="AC89" s="27">
        <f t="shared" si="44"/>
        <v>4.4821419640177282</v>
      </c>
      <c r="AD89" s="27">
        <f t="shared" si="45"/>
        <v>3.4670168057621424</v>
      </c>
      <c r="AE89" s="27">
        <f t="shared" si="46"/>
        <v>6.1002758333700058</v>
      </c>
      <c r="AF89" s="27">
        <f t="shared" si="47"/>
        <v>8.8367100986705793</v>
      </c>
      <c r="AG89" s="27">
        <f t="shared" si="48"/>
        <v>4.5207560863987624</v>
      </c>
      <c r="AH89" s="27">
        <f t="shared" si="49"/>
        <v>3.1558688270725099</v>
      </c>
      <c r="AI89" s="27">
        <f t="shared" si="50"/>
        <v>7.5935823606948105</v>
      </c>
      <c r="AJ89" s="27">
        <f t="shared" si="51"/>
        <v>3.3846849989383969</v>
      </c>
      <c r="AK89" s="27">
        <f t="shared" si="52"/>
        <v>1.7788988349860091</v>
      </c>
      <c r="AL89" s="27">
        <f t="shared" si="53"/>
        <v>8.8300671881912365</v>
      </c>
      <c r="AM89" s="27">
        <f t="shared" si="54"/>
        <v>4.397716652140943</v>
      </c>
      <c r="AN89" s="27">
        <f t="shared" si="55"/>
        <v>7.7136354941147829</v>
      </c>
      <c r="AO89" s="27">
        <f t="shared" si="56"/>
        <v>4.6449914169247108</v>
      </c>
      <c r="AP89" s="23"/>
      <c r="AQ89" s="23"/>
      <c r="AR89" s="57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M89" s="57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</row>
    <row r="90" spans="1:84" s="59" customFormat="1" ht="15.75" x14ac:dyDescent="0.25">
      <c r="A90" s="40">
        <v>43739</v>
      </c>
      <c r="B90" s="27">
        <v>106.11203673889858</v>
      </c>
      <c r="C90" s="27">
        <v>72.339103669327784</v>
      </c>
      <c r="D90" s="27">
        <v>117.40248647683602</v>
      </c>
      <c r="E90" s="27">
        <v>131.75400206941495</v>
      </c>
      <c r="F90" s="27">
        <v>128.86962481587076</v>
      </c>
      <c r="G90" s="27">
        <v>124.5244330420514</v>
      </c>
      <c r="H90" s="27">
        <v>126.33217461840356</v>
      </c>
      <c r="I90" s="27">
        <v>137.82807409319244</v>
      </c>
      <c r="J90" s="27">
        <v>131.38885699075755</v>
      </c>
      <c r="K90" s="27">
        <v>147.76712394991739</v>
      </c>
      <c r="L90" s="27">
        <v>129.11017845327078</v>
      </c>
      <c r="M90" s="27">
        <v>129.11410788221073</v>
      </c>
      <c r="N90" s="27">
        <v>123.31455300930742</v>
      </c>
      <c r="O90" s="27">
        <v>122.16093899384801</v>
      </c>
      <c r="P90" s="27">
        <v>92.176914274253519</v>
      </c>
      <c r="Q90" s="27">
        <v>143.48540523608784</v>
      </c>
      <c r="R90" s="27">
        <v>119.59822090326354</v>
      </c>
      <c r="S90" s="27">
        <v>135.74904315872732</v>
      </c>
      <c r="T90" s="27">
        <v>122.98957688781556</v>
      </c>
      <c r="U90" s="23"/>
      <c r="V90" s="40">
        <v>43739</v>
      </c>
      <c r="W90" s="27">
        <f t="shared" ref="W90:W92" si="57">B90/B78*100-100</f>
        <v>2.1668894146616537</v>
      </c>
      <c r="X90" s="27">
        <f t="shared" ref="X90:X92" si="58">C90/C78*100-100</f>
        <v>10.857558058897013</v>
      </c>
      <c r="Y90" s="27">
        <f t="shared" ref="Y90:Y92" si="59">D90/D78*100-100</f>
        <v>3.3695807355889258</v>
      </c>
      <c r="Z90" s="27">
        <f t="shared" ref="Z90:Z92" si="60">E90/E78*100-100</f>
        <v>7.5405900615335639</v>
      </c>
      <c r="AA90" s="27">
        <f t="shared" ref="AA90:AA92" si="61">F90/F78*100-100</f>
        <v>1.2800478028673012</v>
      </c>
      <c r="AB90" s="27">
        <f t="shared" ref="AB90:AB92" si="62">G90/G78*100-100</f>
        <v>4.2144684353367268</v>
      </c>
      <c r="AC90" s="27">
        <f t="shared" ref="AC90:AC92" si="63">H90/H78*100-100</f>
        <v>4.0333377562742783</v>
      </c>
      <c r="AD90" s="27">
        <f t="shared" ref="AD90:AD92" si="64">I90/I78*100-100</f>
        <v>3.5751949721164493</v>
      </c>
      <c r="AE90" s="27">
        <f t="shared" ref="AE90:AE92" si="65">J90/J78*100-100</f>
        <v>9.1077685212208621</v>
      </c>
      <c r="AF90" s="27">
        <f t="shared" ref="AF90:AF92" si="66">K90/K78*100-100</f>
        <v>11.491426530594566</v>
      </c>
      <c r="AG90" s="27">
        <f t="shared" ref="AG90:AG92" si="67">L90/L78*100-100</f>
        <v>4.2731375503375801</v>
      </c>
      <c r="AH90" s="27">
        <f t="shared" ref="AH90:AH92" si="68">M90/M78*100-100</f>
        <v>1.9771843821713446</v>
      </c>
      <c r="AI90" s="27">
        <f t="shared" ref="AI90:AI92" si="69">N90/N78*100-100</f>
        <v>5.4512826531097289</v>
      </c>
      <c r="AJ90" s="27">
        <f t="shared" ref="AJ90:AJ92" si="70">O90/O78*100-100</f>
        <v>3.3490103312279871</v>
      </c>
      <c r="AK90" s="27">
        <f t="shared" ref="AK90:AK92" si="71">P90/P78*100-100</f>
        <v>1.4823230614610168</v>
      </c>
      <c r="AL90" s="27">
        <f t="shared" ref="AL90:AL92" si="72">Q90/Q78*100-100</f>
        <v>4.3554040981313307</v>
      </c>
      <c r="AM90" s="27">
        <f t="shared" ref="AM90:AM92" si="73">R90/R78*100-100</f>
        <v>1.4212271685052826</v>
      </c>
      <c r="AN90" s="27">
        <f t="shared" ref="AN90:AN92" si="74">S90/S78*100-100</f>
        <v>7.4080447377458114</v>
      </c>
      <c r="AO90" s="27">
        <f t="shared" ref="AO90:AO92" si="75">T90/T78*100-100</f>
        <v>4.2485369542998797</v>
      </c>
      <c r="AP90" s="23"/>
      <c r="AQ90" s="23"/>
      <c r="AR90" s="57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M90" s="57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</row>
    <row r="91" spans="1:84" s="59" customFormat="1" ht="15.75" x14ac:dyDescent="0.25">
      <c r="A91" s="40">
        <v>43770</v>
      </c>
      <c r="B91" s="27">
        <v>112.35207245406218</v>
      </c>
      <c r="C91" s="27">
        <v>73.182811967906247</v>
      </c>
      <c r="D91" s="27">
        <v>123.36381940190149</v>
      </c>
      <c r="E91" s="27">
        <v>138.34392742746127</v>
      </c>
      <c r="F91" s="27">
        <v>137.81276769247194</v>
      </c>
      <c r="G91" s="27">
        <v>127.42643010319844</v>
      </c>
      <c r="H91" s="27">
        <v>129.03953175183216</v>
      </c>
      <c r="I91" s="27">
        <v>143.33392294352535</v>
      </c>
      <c r="J91" s="27">
        <v>139.4357760804692</v>
      </c>
      <c r="K91" s="27">
        <v>152.14920185444279</v>
      </c>
      <c r="L91" s="27">
        <v>129.82750638548964</v>
      </c>
      <c r="M91" s="27">
        <v>132.52332921319189</v>
      </c>
      <c r="N91" s="27">
        <v>132.96924431542729</v>
      </c>
      <c r="O91" s="27">
        <v>122.62436949063422</v>
      </c>
      <c r="P91" s="27">
        <v>89.56559952772092</v>
      </c>
      <c r="Q91" s="27">
        <v>141.01076695668115</v>
      </c>
      <c r="R91" s="27">
        <v>120.9668212824175</v>
      </c>
      <c r="S91" s="27">
        <v>140.87517833982145</v>
      </c>
      <c r="T91" s="27">
        <v>126.94136605055962</v>
      </c>
      <c r="U91" s="23"/>
      <c r="V91" s="40">
        <v>43770</v>
      </c>
      <c r="W91" s="27">
        <f t="shared" si="57"/>
        <v>2.3400375519401422</v>
      </c>
      <c r="X91" s="27">
        <f t="shared" si="58"/>
        <v>2.9321543211420931</v>
      </c>
      <c r="Y91" s="27">
        <f t="shared" si="59"/>
        <v>4.4523140879715726</v>
      </c>
      <c r="Z91" s="27">
        <f t="shared" si="60"/>
        <v>12.089878719536912</v>
      </c>
      <c r="AA91" s="27">
        <f t="shared" si="61"/>
        <v>6.8301067172325673</v>
      </c>
      <c r="AB91" s="27">
        <f t="shared" si="62"/>
        <v>4.3877859593401922</v>
      </c>
      <c r="AC91" s="27">
        <f t="shared" si="63"/>
        <v>2.9583701817046375</v>
      </c>
      <c r="AD91" s="27">
        <f t="shared" si="64"/>
        <v>8.4272000743817586</v>
      </c>
      <c r="AE91" s="27">
        <f t="shared" si="65"/>
        <v>8.0956547643043848</v>
      </c>
      <c r="AF91" s="27">
        <f t="shared" si="66"/>
        <v>7.372189309737692</v>
      </c>
      <c r="AG91" s="27">
        <f t="shared" si="67"/>
        <v>4.2720929552655349</v>
      </c>
      <c r="AH91" s="27">
        <f t="shared" si="68"/>
        <v>2.332133977430999</v>
      </c>
      <c r="AI91" s="27">
        <f t="shared" si="69"/>
        <v>6.5633075685599351</v>
      </c>
      <c r="AJ91" s="27">
        <f t="shared" si="70"/>
        <v>2.878078426563377</v>
      </c>
      <c r="AK91" s="27">
        <f t="shared" si="71"/>
        <v>1.3792398688006671</v>
      </c>
      <c r="AL91" s="27">
        <f t="shared" si="72"/>
        <v>5.2561977183253106</v>
      </c>
      <c r="AM91" s="27">
        <f t="shared" si="73"/>
        <v>4.7552118604514533</v>
      </c>
      <c r="AN91" s="27">
        <f t="shared" si="74"/>
        <v>6.9852630080794853</v>
      </c>
      <c r="AO91" s="27">
        <f t="shared" si="75"/>
        <v>4.8794629051680118</v>
      </c>
      <c r="AP91" s="23"/>
      <c r="AQ91" s="23"/>
      <c r="AR91" s="57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M91" s="57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</row>
    <row r="92" spans="1:84" s="59" customFormat="1" ht="15.75" x14ac:dyDescent="0.25">
      <c r="A92" s="41">
        <v>43800</v>
      </c>
      <c r="B92" s="28">
        <v>118.84970740918413</v>
      </c>
      <c r="C92" s="28">
        <v>62.051361324317384</v>
      </c>
      <c r="D92" s="28">
        <v>127.06471526806783</v>
      </c>
      <c r="E92" s="28">
        <v>131.73478143562943</v>
      </c>
      <c r="F92" s="28">
        <v>142.58127687793112</v>
      </c>
      <c r="G92" s="28">
        <v>127.84395068129218</v>
      </c>
      <c r="H92" s="28">
        <v>133.19512685174524</v>
      </c>
      <c r="I92" s="28">
        <v>167.42573159515212</v>
      </c>
      <c r="J92" s="28">
        <v>146.81238003272182</v>
      </c>
      <c r="K92" s="28">
        <v>154.1881680655122</v>
      </c>
      <c r="L92" s="28">
        <v>130.3648313939928</v>
      </c>
      <c r="M92" s="28">
        <v>139.39208222289389</v>
      </c>
      <c r="N92" s="28">
        <v>134.83707421017186</v>
      </c>
      <c r="O92" s="28">
        <v>123.82237325181701</v>
      </c>
      <c r="P92" s="28">
        <v>101.08061269901567</v>
      </c>
      <c r="Q92" s="28">
        <v>142.10963086722597</v>
      </c>
      <c r="R92" s="28">
        <v>121.99550800824402</v>
      </c>
      <c r="S92" s="28">
        <v>142.87499611541782</v>
      </c>
      <c r="T92" s="28">
        <v>130.45165207800787</v>
      </c>
      <c r="U92" s="23"/>
      <c r="V92" s="41">
        <v>43800</v>
      </c>
      <c r="W92" s="28">
        <f t="shared" si="57"/>
        <v>2.7569730804350314</v>
      </c>
      <c r="X92" s="28">
        <f t="shared" si="58"/>
        <v>-3.9978368083857703</v>
      </c>
      <c r="Y92" s="28">
        <f t="shared" si="59"/>
        <v>2.4206077702180409</v>
      </c>
      <c r="Z92" s="28">
        <f t="shared" si="60"/>
        <v>2.5317285218703347</v>
      </c>
      <c r="AA92" s="28">
        <f t="shared" si="61"/>
        <v>15.343698484599273</v>
      </c>
      <c r="AB92" s="28">
        <f t="shared" si="62"/>
        <v>4.5964405982243335</v>
      </c>
      <c r="AC92" s="28">
        <f t="shared" si="63"/>
        <v>4.1608165531561951</v>
      </c>
      <c r="AD92" s="28">
        <f t="shared" si="64"/>
        <v>5.4352123317783025</v>
      </c>
      <c r="AE92" s="28">
        <f t="shared" si="65"/>
        <v>3.2946672930484766</v>
      </c>
      <c r="AF92" s="28">
        <f t="shared" si="66"/>
        <v>6.8471873514201178</v>
      </c>
      <c r="AG92" s="28">
        <f t="shared" si="67"/>
        <v>3.930656131642877</v>
      </c>
      <c r="AH92" s="28">
        <f t="shared" si="68"/>
        <v>1.7022721770392479</v>
      </c>
      <c r="AI92" s="28">
        <f t="shared" si="69"/>
        <v>-2.0426608544974982</v>
      </c>
      <c r="AJ92" s="28">
        <f t="shared" si="70"/>
        <v>3.0769491120501442</v>
      </c>
      <c r="AK92" s="28">
        <f t="shared" si="71"/>
        <v>1.5243893193830615</v>
      </c>
      <c r="AL92" s="28">
        <f t="shared" si="72"/>
        <v>5.7150207547196601</v>
      </c>
      <c r="AM92" s="28">
        <f t="shared" si="73"/>
        <v>6.6799462980581978</v>
      </c>
      <c r="AN92" s="28">
        <f t="shared" si="74"/>
        <v>6.2081050046691928</v>
      </c>
      <c r="AO92" s="28">
        <f t="shared" si="75"/>
        <v>4.1994478312789454</v>
      </c>
      <c r="AP92" s="23"/>
      <c r="AQ92" s="23"/>
      <c r="AR92" s="57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M92" s="57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</row>
    <row r="93" spans="1:84" s="59" customFormat="1" ht="15.75" x14ac:dyDescent="0.25">
      <c r="A93" s="42">
        <v>43831</v>
      </c>
      <c r="B93" s="29">
        <v>122.03040789374786</v>
      </c>
      <c r="C93" s="29">
        <v>71.30508758134502</v>
      </c>
      <c r="D93" s="29">
        <v>126.94749839802149</v>
      </c>
      <c r="E93" s="29">
        <v>133.25741575501638</v>
      </c>
      <c r="F93" s="29">
        <v>117.61761362200136</v>
      </c>
      <c r="G93" s="29">
        <v>126.28504384950878</v>
      </c>
      <c r="H93" s="29">
        <v>126.06938476098185</v>
      </c>
      <c r="I93" s="29">
        <v>128.00303828241286</v>
      </c>
      <c r="J93" s="29">
        <v>132.46871550901736</v>
      </c>
      <c r="K93" s="29">
        <v>157.98569993361548</v>
      </c>
      <c r="L93" s="29">
        <v>129.39928113924969</v>
      </c>
      <c r="M93" s="29">
        <v>118.72857864662906</v>
      </c>
      <c r="N93" s="29">
        <v>125.52635337064658</v>
      </c>
      <c r="O93" s="29">
        <v>122.45860697190764</v>
      </c>
      <c r="P93" s="29">
        <v>110.24902040399257</v>
      </c>
      <c r="Q93" s="29">
        <v>139.93120266107394</v>
      </c>
      <c r="R93" s="29">
        <v>121.45334341762477</v>
      </c>
      <c r="S93" s="29">
        <v>142.47867827515645</v>
      </c>
      <c r="T93" s="29">
        <v>127.01319057656927</v>
      </c>
      <c r="U93" s="23"/>
      <c r="V93" s="42">
        <v>43831</v>
      </c>
      <c r="W93" s="29">
        <f t="shared" ref="W93:W95" si="76">B93/B81*100-100</f>
        <v>0.89585253574919932</v>
      </c>
      <c r="X93" s="29">
        <f t="shared" ref="X93:X95" si="77">C93/C81*100-100</f>
        <v>11.557045497160729</v>
      </c>
      <c r="Y93" s="29">
        <f t="shared" ref="Y93:Y95" si="78">D93/D81*100-100</f>
        <v>3.5504185462479541</v>
      </c>
      <c r="Z93" s="29">
        <f t="shared" ref="Z93:Z95" si="79">E93/E81*100-100</f>
        <v>5.8647197046028481</v>
      </c>
      <c r="AA93" s="29">
        <f t="shared" ref="AA93:AA95" si="80">F93/F81*100-100</f>
        <v>9.1697911290257821</v>
      </c>
      <c r="AB93" s="29">
        <f t="shared" ref="AB93:AB95" si="81">G93/G81*100-100</f>
        <v>5.0744535975704395</v>
      </c>
      <c r="AC93" s="29">
        <f t="shared" ref="AC93:AC95" si="82">H93/H81*100-100</f>
        <v>3.6599089020178326</v>
      </c>
      <c r="AD93" s="29">
        <f t="shared" ref="AD93:AD95" si="83">I93/I81*100-100</f>
        <v>4.7682567666540052</v>
      </c>
      <c r="AE93" s="29">
        <f t="shared" ref="AE93:AE95" si="84">J93/J81*100-100</f>
        <v>0.11008280698932538</v>
      </c>
      <c r="AF93" s="29">
        <f t="shared" ref="AF93:AF95" si="85">K93/K81*100-100</f>
        <v>5.9442663366341577</v>
      </c>
      <c r="AG93" s="29">
        <f t="shared" ref="AG93:AG95" si="86">L93/L81*100-100</f>
        <v>4.11677800379762</v>
      </c>
      <c r="AH93" s="29">
        <f t="shared" ref="AH93:AH95" si="87">M93/M81*100-100</f>
        <v>2.9969360907118272</v>
      </c>
      <c r="AI93" s="29">
        <f t="shared" ref="AI93:AI95" si="88">N93/N81*100-100</f>
        <v>4.9512117321647935</v>
      </c>
      <c r="AJ93" s="29">
        <f t="shared" ref="AJ93:AJ95" si="89">O93/O81*100-100</f>
        <v>4.6337453145650898</v>
      </c>
      <c r="AK93" s="29">
        <f t="shared" ref="AK93:AK95" si="90">P93/P81*100-100</f>
        <v>-1.3839358967562987</v>
      </c>
      <c r="AL93" s="29">
        <f t="shared" ref="AL93:AL95" si="91">Q93/Q81*100-100</f>
        <v>12.365376388888365</v>
      </c>
      <c r="AM93" s="29">
        <f t="shared" ref="AM93:AM95" si="92">R93/R81*100-100</f>
        <v>0.19324440334000315</v>
      </c>
      <c r="AN93" s="29">
        <f t="shared" ref="AN93:AN95" si="93">S93/S81*100-100</f>
        <v>6.1148838740281377</v>
      </c>
      <c r="AO93" s="29">
        <f t="shared" ref="AO93:AO95" si="94">T93/T81*100-100</f>
        <v>4.0422199280666149</v>
      </c>
      <c r="AP93" s="23"/>
      <c r="AQ93" s="23"/>
      <c r="AR93" s="57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M93" s="57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</row>
    <row r="94" spans="1:84" s="59" customFormat="1" ht="15.75" x14ac:dyDescent="0.25">
      <c r="A94" s="43">
        <v>43862</v>
      </c>
      <c r="B94" s="31">
        <v>127.25827194174879</v>
      </c>
      <c r="C94" s="31">
        <v>64.517834742839526</v>
      </c>
      <c r="D94" s="31">
        <v>122.9734150336331</v>
      </c>
      <c r="E94" s="31">
        <v>123.64735525984177</v>
      </c>
      <c r="F94" s="31">
        <v>116.74920424341477</v>
      </c>
      <c r="G94" s="31">
        <v>124.3709691581026</v>
      </c>
      <c r="H94" s="31">
        <v>123.47315766690157</v>
      </c>
      <c r="I94" s="31">
        <v>129.97905902340992</v>
      </c>
      <c r="J94" s="31">
        <v>120.51017641104073</v>
      </c>
      <c r="K94" s="31">
        <v>143.60497437408085</v>
      </c>
      <c r="L94" s="31">
        <v>128.50150797821209</v>
      </c>
      <c r="M94" s="31">
        <v>118.06475317099958</v>
      </c>
      <c r="N94" s="31">
        <v>121.15812639974311</v>
      </c>
      <c r="O94" s="31">
        <v>125.48001372081667</v>
      </c>
      <c r="P94" s="31">
        <v>125.27072596627406</v>
      </c>
      <c r="Q94" s="31">
        <v>132.90667082666215</v>
      </c>
      <c r="R94" s="31">
        <v>119.29643729977097</v>
      </c>
      <c r="S94" s="31">
        <v>138.01420478569818</v>
      </c>
      <c r="T94" s="31">
        <v>125.51172273410428</v>
      </c>
      <c r="U94" s="23"/>
      <c r="V94" s="43">
        <v>43862</v>
      </c>
      <c r="W94" s="31">
        <f t="shared" si="76"/>
        <v>0.8738352980464299</v>
      </c>
      <c r="X94" s="31">
        <f t="shared" si="77"/>
        <v>-0.44498092845935844</v>
      </c>
      <c r="Y94" s="31">
        <f t="shared" si="78"/>
        <v>1.1926525368637613</v>
      </c>
      <c r="Z94" s="31">
        <f t="shared" si="79"/>
        <v>3.0725253673180362</v>
      </c>
      <c r="AA94" s="31">
        <f t="shared" si="80"/>
        <v>-3.6430233509015579</v>
      </c>
      <c r="AB94" s="31">
        <f t="shared" si="81"/>
        <v>4.3230852437498442</v>
      </c>
      <c r="AC94" s="31">
        <f t="shared" si="82"/>
        <v>2.7590322534626353</v>
      </c>
      <c r="AD94" s="31">
        <f t="shared" si="83"/>
        <v>10.035880525275303</v>
      </c>
      <c r="AE94" s="31">
        <f t="shared" si="84"/>
        <v>-0.53877888501429538</v>
      </c>
      <c r="AF94" s="31">
        <f t="shared" si="85"/>
        <v>5.6576224955135643</v>
      </c>
      <c r="AG94" s="31">
        <f t="shared" si="86"/>
        <v>3.7023833862161126</v>
      </c>
      <c r="AH94" s="31">
        <f t="shared" si="87"/>
        <v>1.1425173292726214</v>
      </c>
      <c r="AI94" s="31">
        <f t="shared" si="88"/>
        <v>-0.29458908546627072</v>
      </c>
      <c r="AJ94" s="31">
        <f t="shared" si="89"/>
        <v>4.0958775006471768</v>
      </c>
      <c r="AK94" s="31">
        <f t="shared" si="90"/>
        <v>-2.167722092357721</v>
      </c>
      <c r="AL94" s="31">
        <f t="shared" si="91"/>
        <v>1.5421097448010528</v>
      </c>
      <c r="AM94" s="31">
        <f t="shared" si="92"/>
        <v>0.92263959009022756</v>
      </c>
      <c r="AN94" s="31">
        <f t="shared" si="93"/>
        <v>3.5669505762328129</v>
      </c>
      <c r="AO94" s="31">
        <f t="shared" si="94"/>
        <v>2.2427952489997551</v>
      </c>
      <c r="AP94" s="23"/>
      <c r="AQ94" s="23"/>
      <c r="AR94" s="57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M94" s="57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</row>
    <row r="95" spans="1:84" s="59" customFormat="1" ht="15.75" x14ac:dyDescent="0.25">
      <c r="A95" s="43">
        <v>43891</v>
      </c>
      <c r="B95" s="31">
        <v>130.11908135604145</v>
      </c>
      <c r="C95" s="31">
        <v>61.140264001451335</v>
      </c>
      <c r="D95" s="31">
        <v>118.63707957253415</v>
      </c>
      <c r="E95" s="31">
        <v>124.31425022077875</v>
      </c>
      <c r="F95" s="31">
        <v>112.93688030256011</v>
      </c>
      <c r="G95" s="31">
        <v>119.71698288868514</v>
      </c>
      <c r="H95" s="31">
        <v>109.36220826881539</v>
      </c>
      <c r="I95" s="31">
        <v>95.947192095753394</v>
      </c>
      <c r="J95" s="31">
        <v>131.49882677499235</v>
      </c>
      <c r="K95" s="31">
        <v>144.54380003740201</v>
      </c>
      <c r="L95" s="31">
        <v>128.28760580977757</v>
      </c>
      <c r="M95" s="31">
        <v>116.95617857937097</v>
      </c>
      <c r="N95" s="31">
        <v>117.29067337498618</v>
      </c>
      <c r="O95" s="31">
        <v>125.49973960524854</v>
      </c>
      <c r="P95" s="31">
        <v>111.67628092502639</v>
      </c>
      <c r="Q95" s="31">
        <v>127.47793934766555</v>
      </c>
      <c r="R95" s="31">
        <v>114.37022325267492</v>
      </c>
      <c r="S95" s="31">
        <v>128.61605347282611</v>
      </c>
      <c r="T95" s="31">
        <v>121.38181727325509</v>
      </c>
      <c r="U95" s="23"/>
      <c r="V95" s="43">
        <v>43891</v>
      </c>
      <c r="W95" s="31">
        <f t="shared" si="76"/>
        <v>-1.4872845291113492</v>
      </c>
      <c r="X95" s="31">
        <f t="shared" si="77"/>
        <v>-6.2798178452637785</v>
      </c>
      <c r="Y95" s="31">
        <f t="shared" si="78"/>
        <v>-6.3804745137233851</v>
      </c>
      <c r="Z95" s="31">
        <f t="shared" si="79"/>
        <v>0.53612101799222955</v>
      </c>
      <c r="AA95" s="31">
        <f t="shared" si="80"/>
        <v>-1.9212470176837968</v>
      </c>
      <c r="AB95" s="31">
        <f t="shared" si="81"/>
        <v>-0.75773136368756866</v>
      </c>
      <c r="AC95" s="31">
        <f t="shared" si="82"/>
        <v>-10.895337798435719</v>
      </c>
      <c r="AD95" s="31">
        <f t="shared" si="83"/>
        <v>-28.727671546969063</v>
      </c>
      <c r="AE95" s="31">
        <f t="shared" si="84"/>
        <v>6.731007751910866</v>
      </c>
      <c r="AF95" s="31">
        <f t="shared" si="85"/>
        <v>3.7221219003673554</v>
      </c>
      <c r="AG95" s="31">
        <f t="shared" si="86"/>
        <v>2.531373810855257</v>
      </c>
      <c r="AH95" s="31">
        <f t="shared" si="87"/>
        <v>-2.504420048236625</v>
      </c>
      <c r="AI95" s="31">
        <f t="shared" si="88"/>
        <v>-9.0283535037652598</v>
      </c>
      <c r="AJ95" s="31">
        <f t="shared" si="89"/>
        <v>2.7693766123879584</v>
      </c>
      <c r="AK95" s="31">
        <f t="shared" si="90"/>
        <v>-14.131969283965304</v>
      </c>
      <c r="AL95" s="31">
        <f t="shared" si="91"/>
        <v>-7.3418969729844008</v>
      </c>
      <c r="AM95" s="31">
        <f t="shared" si="92"/>
        <v>-7.9852519109077917</v>
      </c>
      <c r="AN95" s="31">
        <f t="shared" si="93"/>
        <v>-5.1657017093038036</v>
      </c>
      <c r="AO95" s="31">
        <f t="shared" si="94"/>
        <v>-3.7016792637044205</v>
      </c>
      <c r="AP95" s="23"/>
      <c r="AQ95" s="23"/>
      <c r="AR95" s="57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M95" s="57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</row>
    <row r="96" spans="1:84" s="59" customFormat="1" ht="15.75" x14ac:dyDescent="0.25">
      <c r="A96" s="43">
        <v>43922</v>
      </c>
      <c r="B96" s="31">
        <v>114.0088657529807</v>
      </c>
      <c r="C96" s="31">
        <v>59.970926272547231</v>
      </c>
      <c r="D96" s="31">
        <v>111.77229903413131</v>
      </c>
      <c r="E96" s="31">
        <v>108.20181152035741</v>
      </c>
      <c r="F96" s="31">
        <v>116.86686475805462</v>
      </c>
      <c r="G96" s="31">
        <v>113.20979687049368</v>
      </c>
      <c r="H96" s="31">
        <v>88.802700911942082</v>
      </c>
      <c r="I96" s="31">
        <v>72.602065193661034</v>
      </c>
      <c r="J96" s="31">
        <v>123.01562943510507</v>
      </c>
      <c r="K96" s="31">
        <v>142.06203201349203</v>
      </c>
      <c r="L96" s="31">
        <v>128.15337312336999</v>
      </c>
      <c r="M96" s="31">
        <v>118.62975420494666</v>
      </c>
      <c r="N96" s="31">
        <v>119.82809678990628</v>
      </c>
      <c r="O96" s="31">
        <v>122.95785766665566</v>
      </c>
      <c r="P96" s="31">
        <v>93.102762458792398</v>
      </c>
      <c r="Q96" s="31">
        <v>110.14900259990119</v>
      </c>
      <c r="R96" s="31">
        <v>95.103251073374921</v>
      </c>
      <c r="S96" s="31">
        <v>116.00238841880564</v>
      </c>
      <c r="T96" s="31">
        <v>112.73030923706845</v>
      </c>
      <c r="U96" s="23"/>
      <c r="V96" s="43">
        <v>43922</v>
      </c>
      <c r="W96" s="31">
        <f t="shared" ref="W96:W98" si="95">B96/B84*100-100</f>
        <v>-2.2871404923039194</v>
      </c>
      <c r="X96" s="31">
        <f t="shared" ref="X96:X98" si="96">C96/C84*100-100</f>
        <v>-11.999576819925466</v>
      </c>
      <c r="Y96" s="31">
        <f t="shared" ref="Y96:Y98" si="97">D96/D84*100-100</f>
        <v>-9.8747049692168787</v>
      </c>
      <c r="Z96" s="31">
        <f t="shared" ref="Z96:Z98" si="98">E96/E84*100-100</f>
        <v>-9.4372504115939506</v>
      </c>
      <c r="AA96" s="31">
        <f t="shared" ref="AA96:AA98" si="99">F96/F84*100-100</f>
        <v>-10.682772708768042</v>
      </c>
      <c r="AB96" s="31">
        <f t="shared" ref="AB96:AB98" si="100">G96/G84*100-100</f>
        <v>-6.6274411831511344</v>
      </c>
      <c r="AC96" s="31">
        <f t="shared" ref="AC96:AC98" si="101">H96/H84*100-100</f>
        <v>-26.781575677666169</v>
      </c>
      <c r="AD96" s="31">
        <f t="shared" ref="AD96:AD98" si="102">I96/I84*100-100</f>
        <v>-45.426312347313925</v>
      </c>
      <c r="AE96" s="31">
        <f t="shared" ref="AE96:AE98" si="103">J96/J84*100-100</f>
        <v>-3.7255973567894074</v>
      </c>
      <c r="AF96" s="31">
        <f t="shared" ref="AF96:AF98" si="104">K96/K84*100-100</f>
        <v>1.0385806898491268</v>
      </c>
      <c r="AG96" s="31">
        <f t="shared" ref="AG96:AG98" si="105">L96/L84*100-100</f>
        <v>2.0000337818521814</v>
      </c>
      <c r="AH96" s="31">
        <f t="shared" ref="AH96:AH98" si="106">M96/M84*100-100</f>
        <v>-5.4864595563525285</v>
      </c>
      <c r="AI96" s="31">
        <f t="shared" ref="AI96:AI98" si="107">N96/N84*100-100</f>
        <v>-1.4970901075481891</v>
      </c>
      <c r="AJ96" s="31">
        <f t="shared" ref="AJ96:AJ98" si="108">O96/O84*100-100</f>
        <v>1.0950991160179058</v>
      </c>
      <c r="AK96" s="31">
        <f t="shared" ref="AK96:AK98" si="109">P96/P84*100-100</f>
        <v>-17.924270186497409</v>
      </c>
      <c r="AL96" s="31">
        <f t="shared" ref="AL96:AL98" si="110">Q96/Q84*100-100</f>
        <v>-16.065838394413433</v>
      </c>
      <c r="AM96" s="31">
        <f t="shared" ref="AM96:AM98" si="111">R96/R84*100-100</f>
        <v>-21.884473247186548</v>
      </c>
      <c r="AN96" s="31">
        <f t="shared" ref="AN96:AN98" si="112">S96/S84*100-100</f>
        <v>-15.162457526007515</v>
      </c>
      <c r="AO96" s="31">
        <f t="shared" ref="AO96:AO98" si="113">T96/T84*100-100</f>
        <v>-9.0536713208308868</v>
      </c>
      <c r="AP96" s="23"/>
      <c r="AQ96" s="23"/>
      <c r="AR96" s="57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M96" s="57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</row>
    <row r="97" spans="1:84" s="59" customFormat="1" ht="15.75" x14ac:dyDescent="0.25">
      <c r="A97" s="43">
        <v>43952</v>
      </c>
      <c r="B97" s="31">
        <v>110.931099897143</v>
      </c>
      <c r="C97" s="31">
        <v>63.727348516363755</v>
      </c>
      <c r="D97" s="31">
        <v>111.95605362073997</v>
      </c>
      <c r="E97" s="31">
        <v>101.61377468211884</v>
      </c>
      <c r="F97" s="31">
        <v>126.36481649527295</v>
      </c>
      <c r="G97" s="31">
        <v>109.32371629052066</v>
      </c>
      <c r="H97" s="31">
        <v>85.735114100023495</v>
      </c>
      <c r="I97" s="31">
        <v>84.789443335538223</v>
      </c>
      <c r="J97" s="31">
        <v>122.45123340089371</v>
      </c>
      <c r="K97" s="31">
        <v>147.18423444433657</v>
      </c>
      <c r="L97" s="31">
        <v>127.95233944877302</v>
      </c>
      <c r="M97" s="31">
        <v>112.43429726924889</v>
      </c>
      <c r="N97" s="31">
        <v>106.51627821334414</v>
      </c>
      <c r="O97" s="31">
        <v>122.26743741739052</v>
      </c>
      <c r="P97" s="31">
        <v>90.263581986918524</v>
      </c>
      <c r="Q97" s="31">
        <v>116.68030203937761</v>
      </c>
      <c r="R97" s="31">
        <v>96.039611988515276</v>
      </c>
      <c r="S97" s="31">
        <v>109.63282069608802</v>
      </c>
      <c r="T97" s="31">
        <v>111.48885104756329</v>
      </c>
      <c r="U97" s="23"/>
      <c r="V97" s="43">
        <v>43952</v>
      </c>
      <c r="W97" s="31">
        <f t="shared" si="95"/>
        <v>-1.3456765211347488</v>
      </c>
      <c r="X97" s="31">
        <f t="shared" si="96"/>
        <v>-20.21485232824169</v>
      </c>
      <c r="Y97" s="31">
        <f t="shared" si="97"/>
        <v>-10.384704533606168</v>
      </c>
      <c r="Z97" s="31">
        <f t="shared" si="98"/>
        <v>-9.6558762748042142</v>
      </c>
      <c r="AA97" s="31">
        <f t="shared" si="99"/>
        <v>-8.5694125393398366</v>
      </c>
      <c r="AB97" s="31">
        <f t="shared" si="100"/>
        <v>-8.5197640237261396</v>
      </c>
      <c r="AC97" s="31">
        <f t="shared" si="101"/>
        <v>-29.711415597472339</v>
      </c>
      <c r="AD97" s="31">
        <f t="shared" si="102"/>
        <v>-37.115407457661462</v>
      </c>
      <c r="AE97" s="31">
        <f t="shared" si="103"/>
        <v>-3.4594266532369033</v>
      </c>
      <c r="AF97" s="31">
        <f t="shared" si="104"/>
        <v>-0.61326001978932254</v>
      </c>
      <c r="AG97" s="31">
        <f t="shared" si="105"/>
        <v>1.2568904213462844</v>
      </c>
      <c r="AH97" s="31">
        <f t="shared" si="106"/>
        <v>-8.0181672594057858</v>
      </c>
      <c r="AI97" s="31">
        <f t="shared" si="107"/>
        <v>-11.201192030834832</v>
      </c>
      <c r="AJ97" s="31">
        <f t="shared" si="108"/>
        <v>-1.0957478093359896E-2</v>
      </c>
      <c r="AK97" s="31">
        <f t="shared" si="109"/>
        <v>-14.559881326710624</v>
      </c>
      <c r="AL97" s="31">
        <f t="shared" si="110"/>
        <v>-17.583410102622182</v>
      </c>
      <c r="AM97" s="31">
        <f t="shared" si="111"/>
        <v>-22.781594286915563</v>
      </c>
      <c r="AN97" s="31">
        <f t="shared" si="112"/>
        <v>-18.330840369748856</v>
      </c>
      <c r="AO97" s="31">
        <f t="shared" si="113"/>
        <v>-9.8514037354881907</v>
      </c>
      <c r="AP97" s="23"/>
      <c r="AQ97" s="23"/>
      <c r="AR97" s="57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M97" s="57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</row>
    <row r="98" spans="1:84" s="59" customFormat="1" ht="15.75" x14ac:dyDescent="0.25">
      <c r="A98" s="43">
        <v>43983</v>
      </c>
      <c r="B98" s="31">
        <v>106.25236887122109</v>
      </c>
      <c r="C98" s="31">
        <v>57.594441037698289</v>
      </c>
      <c r="D98" s="31">
        <v>114.10804685683055</v>
      </c>
      <c r="E98" s="31">
        <v>105.85480715973959</v>
      </c>
      <c r="F98" s="31">
        <v>115.80252070830308</v>
      </c>
      <c r="G98" s="31">
        <v>111.99082522691535</v>
      </c>
      <c r="H98" s="31">
        <v>84.813938647973842</v>
      </c>
      <c r="I98" s="31">
        <v>73.878576040605168</v>
      </c>
      <c r="J98" s="31">
        <v>126.62032161833926</v>
      </c>
      <c r="K98" s="31">
        <v>147.65432828708336</v>
      </c>
      <c r="L98" s="31">
        <v>128.08172775788563</v>
      </c>
      <c r="M98" s="31">
        <v>108.40799514419058</v>
      </c>
      <c r="N98" s="31">
        <v>100.79650491760032</v>
      </c>
      <c r="O98" s="31">
        <v>122.38527059856058</v>
      </c>
      <c r="P98" s="31">
        <v>95.272726641784772</v>
      </c>
      <c r="Q98" s="31">
        <v>126.77208680415964</v>
      </c>
      <c r="R98" s="31">
        <v>95.895662944902483</v>
      </c>
      <c r="S98" s="31">
        <v>111.86202514224389</v>
      </c>
      <c r="T98" s="31">
        <v>111.55064620814193</v>
      </c>
      <c r="U98" s="23"/>
      <c r="V98" s="43">
        <v>43983</v>
      </c>
      <c r="W98" s="31">
        <f t="shared" si="95"/>
        <v>-1.0868417686431542</v>
      </c>
      <c r="X98" s="31">
        <f t="shared" si="96"/>
        <v>-11.682792807876098</v>
      </c>
      <c r="Y98" s="31">
        <f t="shared" si="97"/>
        <v>-2.639280725666211</v>
      </c>
      <c r="Z98" s="31">
        <f t="shared" si="98"/>
        <v>-3.287608682305148</v>
      </c>
      <c r="AA98" s="31">
        <f t="shared" si="99"/>
        <v>-11.55702393292826</v>
      </c>
      <c r="AB98" s="31">
        <f t="shared" si="100"/>
        <v>-4.9763732666664282</v>
      </c>
      <c r="AC98" s="31">
        <f t="shared" si="101"/>
        <v>-28.131957990717311</v>
      </c>
      <c r="AD98" s="31">
        <f t="shared" si="102"/>
        <v>-45.842562921257937</v>
      </c>
      <c r="AE98" s="31">
        <f t="shared" si="103"/>
        <v>2.2335750383806641</v>
      </c>
      <c r="AF98" s="31">
        <f t="shared" si="104"/>
        <v>3.1259924045162961</v>
      </c>
      <c r="AG98" s="31">
        <f t="shared" si="105"/>
        <v>1.229638845059398</v>
      </c>
      <c r="AH98" s="31">
        <f t="shared" si="106"/>
        <v>-8.348351988427396</v>
      </c>
      <c r="AI98" s="31">
        <f t="shared" si="107"/>
        <v>-15.629783170249624</v>
      </c>
      <c r="AJ98" s="31">
        <f t="shared" si="108"/>
        <v>-0.29027722113742982</v>
      </c>
      <c r="AK98" s="31">
        <f t="shared" si="109"/>
        <v>-9.8873541244381045</v>
      </c>
      <c r="AL98" s="31">
        <f t="shared" si="110"/>
        <v>-8.6019808726825602</v>
      </c>
      <c r="AM98" s="31">
        <f t="shared" si="111"/>
        <v>-21.079016239147805</v>
      </c>
      <c r="AN98" s="31">
        <f t="shared" si="112"/>
        <v>-15.096016650780328</v>
      </c>
      <c r="AO98" s="31">
        <f t="shared" si="113"/>
        <v>-7.3898145780980968</v>
      </c>
      <c r="AP98" s="23"/>
      <c r="AQ98" s="23"/>
      <c r="AR98" s="57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M98" s="57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</row>
    <row r="99" spans="1:84" s="59" customFormat="1" ht="15.75" x14ac:dyDescent="0.25">
      <c r="A99" s="43">
        <v>44013</v>
      </c>
      <c r="B99" s="31">
        <v>109.27662847439042</v>
      </c>
      <c r="C99" s="31">
        <v>68.982703021991739</v>
      </c>
      <c r="D99" s="31">
        <v>121.72435384917037</v>
      </c>
      <c r="E99" s="31">
        <v>104.02388538527741</v>
      </c>
      <c r="F99" s="31">
        <v>129.51198986572581</v>
      </c>
      <c r="G99" s="31">
        <v>117.68468467320578</v>
      </c>
      <c r="H99" s="31">
        <v>101.81491958018239</v>
      </c>
      <c r="I99" s="31">
        <v>85.512504190394125</v>
      </c>
      <c r="J99" s="31">
        <v>128.82683028146167</v>
      </c>
      <c r="K99" s="31">
        <v>155.23457063443138</v>
      </c>
      <c r="L99" s="31">
        <v>129.31535182924381</v>
      </c>
      <c r="M99" s="31">
        <v>114.98094855538848</v>
      </c>
      <c r="N99" s="31">
        <v>116.98824656024306</v>
      </c>
      <c r="O99" s="31">
        <v>123.279078657068</v>
      </c>
      <c r="P99" s="31">
        <v>109.59355150380044</v>
      </c>
      <c r="Q99" s="31">
        <v>140.75756394664396</v>
      </c>
      <c r="R99" s="31">
        <v>100.84166051629531</v>
      </c>
      <c r="S99" s="31">
        <v>119.59784431968239</v>
      </c>
      <c r="T99" s="31">
        <v>118.50388652109559</v>
      </c>
      <c r="U99" s="23"/>
      <c r="V99" s="43">
        <v>44013</v>
      </c>
      <c r="W99" s="31">
        <f t="shared" ref="W99:W101" si="114">B99/B87*100-100</f>
        <v>0.50725271321174148</v>
      </c>
      <c r="X99" s="31">
        <f t="shared" ref="X99:X101" si="115">C99/C87*100-100</f>
        <v>-8.876080411644736</v>
      </c>
      <c r="Y99" s="31">
        <f t="shared" ref="Y99:Y101" si="116">D99/D87*100-100</f>
        <v>0.14272489475661132</v>
      </c>
      <c r="Z99" s="31">
        <f t="shared" ref="Z99:Z101" si="117">E99/E87*100-100</f>
        <v>0.6047414491680172</v>
      </c>
      <c r="AA99" s="31">
        <f t="shared" ref="AA99:AA101" si="118">F99/F87*100-100</f>
        <v>-2.867299014562235</v>
      </c>
      <c r="AB99" s="31">
        <f t="shared" ref="AB99:AB101" si="119">G99/G87*100-100</f>
        <v>-1.1518219301300547</v>
      </c>
      <c r="AC99" s="31">
        <f t="shared" ref="AC99:AC101" si="120">H99/H87*100-100</f>
        <v>-14.558511707962452</v>
      </c>
      <c r="AD99" s="31">
        <f t="shared" ref="AD99:AD101" si="121">I99/I87*100-100</f>
        <v>-39.387432471002462</v>
      </c>
      <c r="AE99" s="31">
        <f t="shared" ref="AE99:AE101" si="122">J99/J87*100-100</f>
        <v>-0.5985445137037857</v>
      </c>
      <c r="AF99" s="31">
        <f t="shared" ref="AF99:AF101" si="123">K99/K87*100-100</f>
        <v>5.7176476327895074</v>
      </c>
      <c r="AG99" s="31">
        <f t="shared" ref="AG99:AG101" si="124">L99/L87*100-100</f>
        <v>1.6723010575605315</v>
      </c>
      <c r="AH99" s="31">
        <f t="shared" ref="AH99:AH101" si="125">M99/M87*100-100</f>
        <v>-7.6624032804620867</v>
      </c>
      <c r="AI99" s="31">
        <f t="shared" ref="AI99:AI101" si="126">N99/N87*100-100</f>
        <v>-2.6443682693867459</v>
      </c>
      <c r="AJ99" s="31">
        <f t="shared" ref="AJ99:AJ101" si="127">O99/O87*100-100</f>
        <v>8.808481328379969E-2</v>
      </c>
      <c r="AK99" s="31">
        <f t="shared" ref="AK99:AK101" si="128">P99/P87*100-100</f>
        <v>-4.9533925078862069</v>
      </c>
      <c r="AL99" s="31">
        <f t="shared" ref="AL99:AL101" si="129">Q99/Q87*100-100</f>
        <v>-2.6241654984040679</v>
      </c>
      <c r="AM99" s="31">
        <f t="shared" ref="AM99:AM101" si="130">R99/R87*100-100</f>
        <v>-16.390050268479314</v>
      </c>
      <c r="AN99" s="31">
        <f t="shared" ref="AN99:AN101" si="131">S99/S87*100-100</f>
        <v>-10.085624920213704</v>
      </c>
      <c r="AO99" s="31">
        <f t="shared" ref="AO99:AO101" si="132">T99/T87*100-100</f>
        <v>-3.602042517693107</v>
      </c>
      <c r="AP99" s="23"/>
      <c r="AQ99" s="23"/>
      <c r="AR99" s="57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M99" s="57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</row>
    <row r="100" spans="1:84" s="59" customFormat="1" ht="15.75" x14ac:dyDescent="0.25">
      <c r="A100" s="43">
        <v>44044</v>
      </c>
      <c r="B100" s="31">
        <v>111.91967141923999</v>
      </c>
      <c r="C100" s="31">
        <v>73.759858922303977</v>
      </c>
      <c r="D100" s="31">
        <v>119.43552635415958</v>
      </c>
      <c r="E100" s="31">
        <v>114.98197716223</v>
      </c>
      <c r="F100" s="31">
        <v>133.15222087380647</v>
      </c>
      <c r="G100" s="31">
        <v>122.83052756384727</v>
      </c>
      <c r="H100" s="31">
        <v>106.9411348774446</v>
      </c>
      <c r="I100" s="31">
        <v>98.159325512742313</v>
      </c>
      <c r="J100" s="31">
        <v>127.55682909196982</v>
      </c>
      <c r="K100" s="31">
        <v>149.85543161572198</v>
      </c>
      <c r="L100" s="31">
        <v>130.17175385651464</v>
      </c>
      <c r="M100" s="31">
        <v>113.21070805673475</v>
      </c>
      <c r="N100" s="31">
        <v>104.90009339762516</v>
      </c>
      <c r="O100" s="31">
        <v>123.31335340323201</v>
      </c>
      <c r="P100" s="31">
        <v>112.80971497585688</v>
      </c>
      <c r="Q100" s="31">
        <v>143.40715323779281</v>
      </c>
      <c r="R100" s="31">
        <v>103.25890909519259</v>
      </c>
      <c r="S100" s="31">
        <v>126.58360037668822</v>
      </c>
      <c r="T100" s="31">
        <v>120.59526537209784</v>
      </c>
      <c r="U100" s="23"/>
      <c r="V100" s="43">
        <v>44044</v>
      </c>
      <c r="W100" s="31">
        <f t="shared" si="114"/>
        <v>0.17077212235039951</v>
      </c>
      <c r="X100" s="31">
        <f t="shared" si="115"/>
        <v>-0.99735229484709009</v>
      </c>
      <c r="Y100" s="31">
        <f t="shared" si="116"/>
        <v>2.4454270330426198</v>
      </c>
      <c r="Z100" s="31">
        <f t="shared" si="117"/>
        <v>9.9127007992752425</v>
      </c>
      <c r="AA100" s="31">
        <f t="shared" si="118"/>
        <v>-0.86776039745878109</v>
      </c>
      <c r="AB100" s="31">
        <f t="shared" si="119"/>
        <v>1.5493295421518525</v>
      </c>
      <c r="AC100" s="31">
        <f t="shared" si="120"/>
        <v>-10.941504791220808</v>
      </c>
      <c r="AD100" s="31">
        <f t="shared" si="121"/>
        <v>-27.394657109156711</v>
      </c>
      <c r="AE100" s="31">
        <f t="shared" si="122"/>
        <v>2.7493158224819041</v>
      </c>
      <c r="AF100" s="31">
        <f t="shared" si="123"/>
        <v>6.4560986937253375</v>
      </c>
      <c r="AG100" s="31">
        <f t="shared" si="124"/>
        <v>2.3599593358353559</v>
      </c>
      <c r="AH100" s="31">
        <f t="shared" si="125"/>
        <v>-6.5393712854660748</v>
      </c>
      <c r="AI100" s="31">
        <f t="shared" si="126"/>
        <v>-4.7099592515109521</v>
      </c>
      <c r="AJ100" s="31">
        <f t="shared" si="127"/>
        <v>2.4675370800224528E-3</v>
      </c>
      <c r="AK100" s="31">
        <f t="shared" si="128"/>
        <v>-2.6922496252259691</v>
      </c>
      <c r="AL100" s="31">
        <f t="shared" si="129"/>
        <v>4.4764309738766883E-2</v>
      </c>
      <c r="AM100" s="31">
        <f t="shared" si="130"/>
        <v>-13.299227072649629</v>
      </c>
      <c r="AN100" s="31">
        <f t="shared" si="131"/>
        <v>-4.8831658087369192</v>
      </c>
      <c r="AO100" s="31">
        <f t="shared" si="132"/>
        <v>-1.0996713396997251</v>
      </c>
      <c r="AP100" s="23"/>
      <c r="AQ100" s="23"/>
      <c r="AR100" s="57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M100" s="57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</row>
    <row r="101" spans="1:84" s="59" customFormat="1" ht="15.75" x14ac:dyDescent="0.25">
      <c r="A101" s="43">
        <v>44075</v>
      </c>
      <c r="B101" s="31">
        <v>108.56470927465755</v>
      </c>
      <c r="C101" s="31">
        <v>71.817866545518214</v>
      </c>
      <c r="D101" s="31">
        <v>118.50640956852526</v>
      </c>
      <c r="E101" s="31">
        <v>124.89657089468938</v>
      </c>
      <c r="F101" s="31">
        <v>127.28710437319347</v>
      </c>
      <c r="G101" s="31">
        <v>126.57700000403912</v>
      </c>
      <c r="H101" s="31">
        <v>110.85766513950998</v>
      </c>
      <c r="I101" s="31">
        <v>100.0306895998648</v>
      </c>
      <c r="J101" s="31">
        <v>128.70071114569885</v>
      </c>
      <c r="K101" s="31">
        <v>148.2355126821484</v>
      </c>
      <c r="L101" s="31">
        <v>131.33620916498674</v>
      </c>
      <c r="M101" s="31">
        <v>111.91059502054719</v>
      </c>
      <c r="N101" s="31">
        <v>110.37866824754862</v>
      </c>
      <c r="O101" s="31">
        <v>123.47621753125512</v>
      </c>
      <c r="P101" s="31">
        <v>107.0736966949385</v>
      </c>
      <c r="Q101" s="31">
        <v>147.91583435488099</v>
      </c>
      <c r="R101" s="31">
        <v>113.07047339266657</v>
      </c>
      <c r="S101" s="31">
        <v>132.28663777305132</v>
      </c>
      <c r="T101" s="31">
        <v>121.72889924146357</v>
      </c>
      <c r="U101" s="23"/>
      <c r="V101" s="43">
        <v>44075</v>
      </c>
      <c r="W101" s="31">
        <f t="shared" si="114"/>
        <v>2.1400367285268516</v>
      </c>
      <c r="X101" s="31">
        <f t="shared" si="115"/>
        <v>1.4671243189333012</v>
      </c>
      <c r="Y101" s="31">
        <f t="shared" si="116"/>
        <v>6.2087274035881137</v>
      </c>
      <c r="Z101" s="31">
        <f t="shared" si="117"/>
        <v>13.434812582317008</v>
      </c>
      <c r="AA101" s="31">
        <f t="shared" si="118"/>
        <v>-7.0789110742467471</v>
      </c>
      <c r="AB101" s="31">
        <f t="shared" si="119"/>
        <v>3.8891857107246324</v>
      </c>
      <c r="AC101" s="31">
        <f t="shared" si="120"/>
        <v>-10.307432290392711</v>
      </c>
      <c r="AD101" s="31">
        <f t="shared" si="121"/>
        <v>-22.313102936290292</v>
      </c>
      <c r="AE101" s="31">
        <f t="shared" si="122"/>
        <v>6.0808281603368357</v>
      </c>
      <c r="AF101" s="31">
        <f t="shared" si="123"/>
        <v>2.1539167178333543</v>
      </c>
      <c r="AG101" s="31">
        <f t="shared" si="124"/>
        <v>2.9122309479908637</v>
      </c>
      <c r="AH101" s="31">
        <f t="shared" si="125"/>
        <v>-4.9085302404913165</v>
      </c>
      <c r="AI101" s="31">
        <f t="shared" si="126"/>
        <v>-8.7354762530250838</v>
      </c>
      <c r="AJ101" s="31">
        <f t="shared" si="127"/>
        <v>0.25338595372754469</v>
      </c>
      <c r="AK101" s="31">
        <f t="shared" si="128"/>
        <v>-0.67138406239951109</v>
      </c>
      <c r="AL101" s="31">
        <f t="shared" si="129"/>
        <v>5.468395309778316</v>
      </c>
      <c r="AM101" s="31">
        <f t="shared" si="130"/>
        <v>-4.3317641061064904</v>
      </c>
      <c r="AN101" s="31">
        <f t="shared" si="131"/>
        <v>-0.2573339491245008</v>
      </c>
      <c r="AO101" s="31">
        <f t="shared" si="132"/>
        <v>0.78183359342477843</v>
      </c>
      <c r="AP101" s="23"/>
      <c r="AQ101" s="23"/>
      <c r="AR101" s="57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M101" s="57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</row>
    <row r="102" spans="1:84" s="59" customFormat="1" ht="15.75" x14ac:dyDescent="0.25">
      <c r="A102" s="43">
        <v>44105</v>
      </c>
      <c r="B102" s="31">
        <v>105.07935012358816</v>
      </c>
      <c r="C102" s="31">
        <v>76.886427204106027</v>
      </c>
      <c r="D102" s="31">
        <v>121.7070111333081</v>
      </c>
      <c r="E102" s="31">
        <v>136.11636724505462</v>
      </c>
      <c r="F102" s="31">
        <v>126.8256255237248</v>
      </c>
      <c r="G102" s="31">
        <v>129.44503573122935</v>
      </c>
      <c r="H102" s="31">
        <v>112.21342428435713</v>
      </c>
      <c r="I102" s="31">
        <v>114.80532288972692</v>
      </c>
      <c r="J102" s="31">
        <v>136.05722420627424</v>
      </c>
      <c r="K102" s="31">
        <v>152.77084982396184</v>
      </c>
      <c r="L102" s="31">
        <v>133.17460202925204</v>
      </c>
      <c r="M102" s="31">
        <v>125.96034875165159</v>
      </c>
      <c r="N102" s="31">
        <v>130.36261216698122</v>
      </c>
      <c r="O102" s="31">
        <v>122.68927048439083</v>
      </c>
      <c r="P102" s="31">
        <v>104.7156456961789</v>
      </c>
      <c r="Q102" s="31">
        <v>154.96502320447087</v>
      </c>
      <c r="R102" s="31">
        <v>119.06230343513322</v>
      </c>
      <c r="S102" s="31">
        <v>136.63692431464037</v>
      </c>
      <c r="T102" s="31">
        <v>125.20391599503493</v>
      </c>
      <c r="U102" s="23"/>
      <c r="V102" s="43">
        <v>44105</v>
      </c>
      <c r="W102" s="31">
        <f t="shared" ref="W102:W104" si="133">B102/B90*100-100</f>
        <v>-0.97320402759912383</v>
      </c>
      <c r="X102" s="31">
        <f t="shared" ref="X102:X104" si="134">C102/C90*100-100</f>
        <v>6.286120927852096</v>
      </c>
      <c r="Y102" s="31">
        <f t="shared" ref="Y102:Y104" si="135">D102/D90*100-100</f>
        <v>3.6664680499091276</v>
      </c>
      <c r="Z102" s="31">
        <f t="shared" ref="Z102:Z104" si="136">E102/E90*100-100</f>
        <v>3.3109925369411854</v>
      </c>
      <c r="AA102" s="31">
        <f t="shared" ref="AA102:AA104" si="137">F102/F90*100-100</f>
        <v>-1.5860985822426699</v>
      </c>
      <c r="AB102" s="31">
        <f t="shared" ref="AB102:AB104" si="138">G102/G90*100-100</f>
        <v>3.9515158342590269</v>
      </c>
      <c r="AC102" s="31">
        <f t="shared" ref="AC102:AC104" si="139">H102/H90*100-100</f>
        <v>-11.175894325173488</v>
      </c>
      <c r="AD102" s="31">
        <f t="shared" ref="AD102:AD104" si="140">I102/I90*100-100</f>
        <v>-16.703963510292311</v>
      </c>
      <c r="AE102" s="31">
        <f t="shared" ref="AE102:AE104" si="141">J102/J90*100-100</f>
        <v>3.5530921894275167</v>
      </c>
      <c r="AF102" s="31">
        <f t="shared" ref="AF102:AF104" si="142">K102/K90*100-100</f>
        <v>3.3862240397535004</v>
      </c>
      <c r="AG102" s="31">
        <f t="shared" ref="AG102:AG104" si="143">L102/L90*100-100</f>
        <v>3.1480272312165596</v>
      </c>
      <c r="AH102" s="31">
        <f t="shared" ref="AH102:AH104" si="144">M102/M90*100-100</f>
        <v>-2.4426138880472053</v>
      </c>
      <c r="AI102" s="31">
        <f t="shared" ref="AI102:AI104" si="145">N102/N90*100-100</f>
        <v>5.7155128779827322</v>
      </c>
      <c r="AJ102" s="31">
        <f t="shared" ref="AJ102:AJ104" si="146">O102/O90*100-100</f>
        <v>0.4324880726149587</v>
      </c>
      <c r="AK102" s="31">
        <f t="shared" ref="AK102:AK104" si="147">P102/P90*100-100</f>
        <v>13.602897776138349</v>
      </c>
      <c r="AL102" s="31">
        <f t="shared" ref="AL102:AL104" si="148">Q102/Q90*100-100</f>
        <v>8.0005474769330789</v>
      </c>
      <c r="AM102" s="31">
        <f t="shared" ref="AM102:AM104" si="149">R102/R90*100-100</f>
        <v>-0.44809819417280039</v>
      </c>
      <c r="AN102" s="31">
        <f t="shared" ref="AN102:AN104" si="150">S102/S90*100-100</f>
        <v>0.65406071030267299</v>
      </c>
      <c r="AO102" s="31">
        <f t="shared" ref="AO102:AO104" si="151">T102/T90*100-100</f>
        <v>1.8004282665669962</v>
      </c>
      <c r="AP102" s="23"/>
      <c r="AQ102" s="23"/>
      <c r="AR102" s="57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M102" s="57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</row>
    <row r="103" spans="1:84" s="59" customFormat="1" ht="15.75" x14ac:dyDescent="0.25">
      <c r="A103" s="43">
        <v>44136</v>
      </c>
      <c r="B103" s="31">
        <v>111.55221417571565</v>
      </c>
      <c r="C103" s="31">
        <v>68.268223115413207</v>
      </c>
      <c r="D103" s="31">
        <v>123.31551919979944</v>
      </c>
      <c r="E103" s="31">
        <v>134.55304164233044</v>
      </c>
      <c r="F103" s="31">
        <v>132.95310196372407</v>
      </c>
      <c r="G103" s="31">
        <v>133.03412569029277</v>
      </c>
      <c r="H103" s="31">
        <v>115.62687370067334</v>
      </c>
      <c r="I103" s="31">
        <v>116.29092127603244</v>
      </c>
      <c r="J103" s="31">
        <v>135.74197644936004</v>
      </c>
      <c r="K103" s="31">
        <v>153.72960357425328</v>
      </c>
      <c r="L103" s="31">
        <v>133.90977129095975</v>
      </c>
      <c r="M103" s="31">
        <v>130.15747079946357</v>
      </c>
      <c r="N103" s="31">
        <v>129.27356203356285</v>
      </c>
      <c r="O103" s="31">
        <v>123.32788637022946</v>
      </c>
      <c r="P103" s="31">
        <v>111.68599022719823</v>
      </c>
      <c r="Q103" s="31">
        <v>152.4092620323278</v>
      </c>
      <c r="R103" s="31">
        <v>120.28774880634772</v>
      </c>
      <c r="S103" s="31">
        <v>143.83419278717759</v>
      </c>
      <c r="T103" s="31">
        <v>128.05034243673302</v>
      </c>
      <c r="U103" s="23"/>
      <c r="V103" s="43">
        <v>44136</v>
      </c>
      <c r="W103" s="31">
        <f t="shared" si="133"/>
        <v>-0.71192124976028026</v>
      </c>
      <c r="X103" s="31">
        <f t="shared" si="134"/>
        <v>-6.7154960575282274</v>
      </c>
      <c r="Y103" s="31">
        <f t="shared" si="135"/>
        <v>-3.9152648107219079E-2</v>
      </c>
      <c r="Z103" s="31">
        <f t="shared" si="136"/>
        <v>-2.7401895085843364</v>
      </c>
      <c r="AA103" s="31">
        <f t="shared" si="137"/>
        <v>-3.5262812075526853</v>
      </c>
      <c r="AB103" s="31">
        <f t="shared" si="138"/>
        <v>4.4007319223750017</v>
      </c>
      <c r="AC103" s="31">
        <f t="shared" si="139"/>
        <v>-10.394224056046582</v>
      </c>
      <c r="AD103" s="31">
        <f t="shared" si="140"/>
        <v>-18.867132854619527</v>
      </c>
      <c r="AE103" s="31">
        <f t="shared" si="141"/>
        <v>-2.6491046522934312</v>
      </c>
      <c r="AF103" s="31">
        <f t="shared" si="142"/>
        <v>1.0387183767959698</v>
      </c>
      <c r="AG103" s="31">
        <f t="shared" si="143"/>
        <v>3.1443759640186357</v>
      </c>
      <c r="AH103" s="31">
        <f t="shared" si="144"/>
        <v>-1.7852391935629157</v>
      </c>
      <c r="AI103" s="31">
        <f t="shared" si="145"/>
        <v>-2.7793511957529091</v>
      </c>
      <c r="AJ103" s="31">
        <f t="shared" si="146"/>
        <v>0.57371702094579291</v>
      </c>
      <c r="AK103" s="31">
        <f t="shared" si="147"/>
        <v>24.697418223199591</v>
      </c>
      <c r="AL103" s="31">
        <f t="shared" si="148"/>
        <v>8.0834217993781294</v>
      </c>
      <c r="AM103" s="31">
        <f t="shared" si="149"/>
        <v>-0.56137085266080078</v>
      </c>
      <c r="AN103" s="31">
        <f t="shared" si="150"/>
        <v>2.1004512521136718</v>
      </c>
      <c r="AO103" s="31">
        <f t="shared" si="151"/>
        <v>0.87361308663693649</v>
      </c>
      <c r="AP103" s="23"/>
      <c r="AQ103" s="23"/>
      <c r="AR103" s="57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M103" s="57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</row>
    <row r="104" spans="1:84" s="59" customFormat="1" ht="15.75" x14ac:dyDescent="0.25">
      <c r="A104" s="44">
        <v>44166</v>
      </c>
      <c r="B104" s="33">
        <v>120.15641584021807</v>
      </c>
      <c r="C104" s="33">
        <v>71.919452756870257</v>
      </c>
      <c r="D104" s="33">
        <v>133.69792614213677</v>
      </c>
      <c r="E104" s="33">
        <v>143.5717637634194</v>
      </c>
      <c r="F104" s="33">
        <v>134.71060402212169</v>
      </c>
      <c r="G104" s="33">
        <v>134.96551790224669</v>
      </c>
      <c r="H104" s="33">
        <v>122.90308341956987</v>
      </c>
      <c r="I104" s="33">
        <v>145.31052477364577</v>
      </c>
      <c r="J104" s="33">
        <v>160.0312821324535</v>
      </c>
      <c r="K104" s="33">
        <v>163.9376827297929</v>
      </c>
      <c r="L104" s="33">
        <v>134.8595290087477</v>
      </c>
      <c r="M104" s="33">
        <v>142.40940768267271</v>
      </c>
      <c r="N104" s="33">
        <v>150.03720757778183</v>
      </c>
      <c r="O104" s="33">
        <v>124.56505727012718</v>
      </c>
      <c r="P104" s="33">
        <v>109.8430808857691</v>
      </c>
      <c r="Q104" s="33">
        <v>160.40034983438571</v>
      </c>
      <c r="R104" s="33">
        <v>123.79287833857583</v>
      </c>
      <c r="S104" s="33">
        <v>149.60410943766942</v>
      </c>
      <c r="T104" s="33">
        <v>135.04124770340636</v>
      </c>
      <c r="U104" s="23"/>
      <c r="V104" s="44">
        <v>44166</v>
      </c>
      <c r="W104" s="33">
        <f t="shared" si="133"/>
        <v>1.0994628926894308</v>
      </c>
      <c r="X104" s="33">
        <f t="shared" si="134"/>
        <v>15.903102239733883</v>
      </c>
      <c r="Y104" s="33">
        <f t="shared" si="135"/>
        <v>5.2203405643139291</v>
      </c>
      <c r="Z104" s="33">
        <f t="shared" si="136"/>
        <v>8.9854647336048856</v>
      </c>
      <c r="AA104" s="33">
        <f t="shared" si="137"/>
        <v>-5.5201307129180748</v>
      </c>
      <c r="AB104" s="33">
        <f t="shared" si="138"/>
        <v>5.570515603595652</v>
      </c>
      <c r="AC104" s="33">
        <f t="shared" si="139"/>
        <v>-7.7270420288206907</v>
      </c>
      <c r="AD104" s="33">
        <f t="shared" si="140"/>
        <v>-13.20896531901235</v>
      </c>
      <c r="AE104" s="33">
        <f t="shared" si="141"/>
        <v>9.0039423765117164</v>
      </c>
      <c r="AF104" s="33">
        <f t="shared" si="142"/>
        <v>6.3231276346303389</v>
      </c>
      <c r="AG104" s="33">
        <f t="shared" si="143"/>
        <v>3.4477838591075738</v>
      </c>
      <c r="AH104" s="33">
        <f t="shared" si="144"/>
        <v>2.1646318870206471</v>
      </c>
      <c r="AI104" s="33">
        <f t="shared" si="145"/>
        <v>11.272962912201251</v>
      </c>
      <c r="AJ104" s="33">
        <f t="shared" si="146"/>
        <v>0.59979791923367998</v>
      </c>
      <c r="AK104" s="33">
        <f t="shared" si="147"/>
        <v>8.6687921182720942</v>
      </c>
      <c r="AL104" s="33">
        <f t="shared" si="148"/>
        <v>12.870851085560048</v>
      </c>
      <c r="AM104" s="33">
        <f t="shared" si="149"/>
        <v>1.4733086157650632</v>
      </c>
      <c r="AN104" s="33">
        <f t="shared" si="150"/>
        <v>4.7097907298038848</v>
      </c>
      <c r="AO104" s="33">
        <f t="shared" si="151"/>
        <v>3.5182349570046085</v>
      </c>
      <c r="AP104" s="23"/>
      <c r="AQ104" s="23"/>
      <c r="AR104" s="57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M104" s="57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</row>
    <row r="105" spans="1:84" s="59" customFormat="1" ht="15.75" x14ac:dyDescent="0.25">
      <c r="A105" s="45">
        <v>44197</v>
      </c>
      <c r="B105" s="35">
        <v>124.70969516269557</v>
      </c>
      <c r="C105" s="35">
        <v>63.861528708435316</v>
      </c>
      <c r="D105" s="35">
        <v>129.23749249156538</v>
      </c>
      <c r="E105" s="35">
        <v>131.98472816496806</v>
      </c>
      <c r="F105" s="35">
        <v>122.05395093442152</v>
      </c>
      <c r="G105" s="35">
        <v>132.36049169560326</v>
      </c>
      <c r="H105" s="35">
        <v>113.51807504872903</v>
      </c>
      <c r="I105" s="35">
        <v>116.43452968230565</v>
      </c>
      <c r="J105" s="35">
        <v>133.09856631742608</v>
      </c>
      <c r="K105" s="35">
        <v>166.04394735731</v>
      </c>
      <c r="L105" s="35">
        <v>133.70218016578312</v>
      </c>
      <c r="M105" s="35">
        <v>120.24867103662777</v>
      </c>
      <c r="N105" s="35">
        <v>124.63780089105143</v>
      </c>
      <c r="O105" s="35">
        <v>122.51248369595413</v>
      </c>
      <c r="P105" s="35">
        <v>99.85822464920227</v>
      </c>
      <c r="Q105" s="35">
        <v>151.20436117794407</v>
      </c>
      <c r="R105" s="35">
        <v>121.25496666279432</v>
      </c>
      <c r="S105" s="35">
        <v>148.49044761805871</v>
      </c>
      <c r="T105" s="35">
        <v>128.87715926116786</v>
      </c>
      <c r="U105" s="23"/>
      <c r="V105" s="45">
        <v>44197</v>
      </c>
      <c r="W105" s="35">
        <f t="shared" ref="W105:W107" si="152">B105/B93*100-100</f>
        <v>2.1955898658312805</v>
      </c>
      <c r="X105" s="35">
        <f t="shared" ref="X105:X107" si="153">C105/C93*100-100</f>
        <v>-10.43902914279164</v>
      </c>
      <c r="Y105" s="35">
        <f t="shared" ref="Y105:Y107" si="154">D105/D93*100-100</f>
        <v>1.8038906811412829</v>
      </c>
      <c r="Z105" s="35">
        <f t="shared" ref="Z105:Z107" si="155">E105/E93*100-100</f>
        <v>-0.95505948606121649</v>
      </c>
      <c r="AA105" s="35">
        <f t="shared" ref="AA105:AA107" si="156">F105/F93*100-100</f>
        <v>3.7718307452467457</v>
      </c>
      <c r="AB105" s="35">
        <f t="shared" ref="AB105:AB107" si="157">G105/G93*100-100</f>
        <v>4.8109005317640481</v>
      </c>
      <c r="AC105" s="35">
        <f t="shared" ref="AC105:AC107" si="158">H105/H93*100-100</f>
        <v>-9.9558744861404307</v>
      </c>
      <c r="AD105" s="35">
        <f t="shared" ref="AD105:AD107" si="159">I105/I93*100-100</f>
        <v>-9.0376828201402759</v>
      </c>
      <c r="AE105" s="35">
        <f t="shared" ref="AE105:AE107" si="160">J105/J93*100-100</f>
        <v>0.47547136392806522</v>
      </c>
      <c r="AF105" s="35">
        <f t="shared" ref="AF105:AF107" si="161">K105/K93*100-100</f>
        <v>5.100618237650977</v>
      </c>
      <c r="AG105" s="35">
        <f t="shared" ref="AG105:AG107" si="162">L105/L93*100-100</f>
        <v>3.3252881999421362</v>
      </c>
      <c r="AH105" s="35">
        <f t="shared" ref="AH105:AH107" si="163">M105/M93*100-100</f>
        <v>1.2803087574415883</v>
      </c>
      <c r="AI105" s="35">
        <f t="shared" ref="AI105:AI107" si="164">N105/N93*100-100</f>
        <v>-0.70786130221713961</v>
      </c>
      <c r="AJ105" s="35">
        <f t="shared" ref="AJ105:AJ107" si="165">O105/O93*100-100</f>
        <v>4.3995865524465216E-2</v>
      </c>
      <c r="AK105" s="35">
        <f t="shared" ref="AK105:AK107" si="166">P105/P93*100-100</f>
        <v>-9.4248417960673407</v>
      </c>
      <c r="AL105" s="35">
        <f t="shared" ref="AL105:AL107" si="167">Q105/Q93*100-100</f>
        <v>8.0562149845697633</v>
      </c>
      <c r="AM105" s="35">
        <f t="shared" ref="AM105:AM107" si="168">R105/R93*100-100</f>
        <v>-0.16333577096212082</v>
      </c>
      <c r="AN105" s="35">
        <f t="shared" ref="AN105:AN107" si="169">S105/S93*100-100</f>
        <v>4.2194168388425481</v>
      </c>
      <c r="AO105" s="35">
        <f t="shared" ref="AO105:AO107" si="170">T105/T93*100-100</f>
        <v>1.4675394548686</v>
      </c>
      <c r="AP105" s="23"/>
      <c r="AQ105" s="23"/>
      <c r="AR105" s="57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M105" s="57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</row>
    <row r="106" spans="1:84" s="59" customFormat="1" ht="15.75" x14ac:dyDescent="0.25">
      <c r="A106" s="40">
        <v>44228</v>
      </c>
      <c r="B106" s="27">
        <v>128.24100954828995</v>
      </c>
      <c r="C106" s="27">
        <v>70.628783457043227</v>
      </c>
      <c r="D106" s="27">
        <v>128.60460726559168</v>
      </c>
      <c r="E106" s="27">
        <v>123.84608552516727</v>
      </c>
      <c r="F106" s="27">
        <v>134.33785987563749</v>
      </c>
      <c r="G106" s="27">
        <v>129.95660792593344</v>
      </c>
      <c r="H106" s="27">
        <v>114.57984065000896</v>
      </c>
      <c r="I106" s="27">
        <v>108.00419931850526</v>
      </c>
      <c r="J106" s="27">
        <v>131.04659433857975</v>
      </c>
      <c r="K106" s="27">
        <v>149.7315923838996</v>
      </c>
      <c r="L106" s="27">
        <v>133.05567802718235</v>
      </c>
      <c r="M106" s="27">
        <v>122.42799021757341</v>
      </c>
      <c r="N106" s="27">
        <v>122.65907135611222</v>
      </c>
      <c r="O106" s="27">
        <v>125.71409036979001</v>
      </c>
      <c r="P106" s="27">
        <v>112.26177035008749</v>
      </c>
      <c r="Q106" s="27">
        <v>143.94717308990147</v>
      </c>
      <c r="R106" s="27">
        <v>117.53841044190483</v>
      </c>
      <c r="S106" s="27">
        <v>145.09681045538176</v>
      </c>
      <c r="T106" s="27">
        <v>128.60670061700657</v>
      </c>
      <c r="U106" s="23"/>
      <c r="V106" s="40">
        <v>44228</v>
      </c>
      <c r="W106" s="27">
        <f t="shared" si="152"/>
        <v>0.77223868558502318</v>
      </c>
      <c r="X106" s="27">
        <f t="shared" si="153"/>
        <v>9.4717200888114519</v>
      </c>
      <c r="Y106" s="27">
        <f t="shared" si="154"/>
        <v>4.5791948043554527</v>
      </c>
      <c r="Z106" s="27">
        <f t="shared" si="155"/>
        <v>0.16072342583296972</v>
      </c>
      <c r="AA106" s="27">
        <f t="shared" si="156"/>
        <v>15.065332347406397</v>
      </c>
      <c r="AB106" s="27">
        <f t="shared" si="157"/>
        <v>4.4911113949190877</v>
      </c>
      <c r="AC106" s="27">
        <f t="shared" si="158"/>
        <v>-7.202631879622345</v>
      </c>
      <c r="AD106" s="27">
        <f t="shared" si="159"/>
        <v>-16.906461602362327</v>
      </c>
      <c r="AE106" s="27">
        <f t="shared" si="160"/>
        <v>8.7431769177741501</v>
      </c>
      <c r="AF106" s="27">
        <f t="shared" si="161"/>
        <v>4.2662992953568022</v>
      </c>
      <c r="AG106" s="27">
        <f t="shared" si="162"/>
        <v>3.5440596150376962</v>
      </c>
      <c r="AH106" s="27">
        <f t="shared" si="163"/>
        <v>3.6956305157851261</v>
      </c>
      <c r="AI106" s="27">
        <f t="shared" si="164"/>
        <v>1.2388314353896277</v>
      </c>
      <c r="AJ106" s="27">
        <f t="shared" si="165"/>
        <v>0.18654496603272719</v>
      </c>
      <c r="AK106" s="27">
        <f t="shared" si="166"/>
        <v>-10.384673287268171</v>
      </c>
      <c r="AL106" s="27">
        <f t="shared" si="167"/>
        <v>8.3069587061122263</v>
      </c>
      <c r="AM106" s="27">
        <f t="shared" si="168"/>
        <v>-1.4736624979407651</v>
      </c>
      <c r="AN106" s="27">
        <f t="shared" si="169"/>
        <v>5.1317947168417248</v>
      </c>
      <c r="AO106" s="27">
        <f t="shared" si="170"/>
        <v>2.4658875007707195</v>
      </c>
      <c r="AP106" s="23"/>
      <c r="AQ106" s="23"/>
      <c r="AR106" s="57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M106" s="57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</row>
    <row r="107" spans="1:84" s="59" customFormat="1" ht="15.75" x14ac:dyDescent="0.25">
      <c r="A107" s="40">
        <v>44256</v>
      </c>
      <c r="B107" s="27">
        <v>133.75688012404461</v>
      </c>
      <c r="C107" s="27">
        <v>74.955621231761754</v>
      </c>
      <c r="D107" s="27">
        <v>136.01981137954189</v>
      </c>
      <c r="E107" s="27">
        <v>129.97997084787548</v>
      </c>
      <c r="F107" s="27">
        <v>133.92269425290624</v>
      </c>
      <c r="G107" s="27">
        <v>130.07909740424532</v>
      </c>
      <c r="H107" s="27">
        <v>116.90791352272157</v>
      </c>
      <c r="I107" s="27">
        <v>119.26375488812346</v>
      </c>
      <c r="J107" s="27">
        <v>142.73997518808636</v>
      </c>
      <c r="K107" s="27">
        <v>153.81303046650021</v>
      </c>
      <c r="L107" s="27">
        <v>133.84516091273954</v>
      </c>
      <c r="M107" s="27">
        <v>126.46048814198542</v>
      </c>
      <c r="N107" s="27">
        <v>137.99659681030045</v>
      </c>
      <c r="O107" s="27">
        <v>126.58492857251123</v>
      </c>
      <c r="P107" s="27">
        <v>128.75405094910948</v>
      </c>
      <c r="Q107" s="27">
        <v>150.60604825929113</v>
      </c>
      <c r="R107" s="27">
        <v>120.42720937868957</v>
      </c>
      <c r="S107" s="27">
        <v>146.38824389461863</v>
      </c>
      <c r="T107" s="27">
        <v>133.28655537424802</v>
      </c>
      <c r="U107" s="23"/>
      <c r="V107" s="40">
        <v>44256</v>
      </c>
      <c r="W107" s="27">
        <f t="shared" si="152"/>
        <v>2.7957458122911021</v>
      </c>
      <c r="X107" s="27">
        <f t="shared" si="153"/>
        <v>22.596168753838668</v>
      </c>
      <c r="Y107" s="27">
        <f t="shared" si="154"/>
        <v>14.652022680969679</v>
      </c>
      <c r="Z107" s="27">
        <f t="shared" si="155"/>
        <v>4.5575793740738106</v>
      </c>
      <c r="AA107" s="27">
        <f t="shared" si="156"/>
        <v>18.581896271726933</v>
      </c>
      <c r="AB107" s="27">
        <f t="shared" si="157"/>
        <v>8.6555092398169222</v>
      </c>
      <c r="AC107" s="27">
        <f t="shared" si="158"/>
        <v>6.899737462651288</v>
      </c>
      <c r="AD107" s="27">
        <f t="shared" si="159"/>
        <v>24.301454042657753</v>
      </c>
      <c r="AE107" s="27">
        <f t="shared" si="160"/>
        <v>8.5484781034044914</v>
      </c>
      <c r="AF107" s="27">
        <f t="shared" si="161"/>
        <v>6.4127485417566845</v>
      </c>
      <c r="AG107" s="27">
        <f t="shared" si="162"/>
        <v>4.3321060268305445</v>
      </c>
      <c r="AH107" s="27">
        <f t="shared" si="163"/>
        <v>8.126385179526423</v>
      </c>
      <c r="AI107" s="27">
        <f t="shared" si="164"/>
        <v>17.653512286621492</v>
      </c>
      <c r="AJ107" s="27">
        <f t="shared" si="165"/>
        <v>0.86469419831156813</v>
      </c>
      <c r="AK107" s="27">
        <f t="shared" si="166"/>
        <v>15.292208768617769</v>
      </c>
      <c r="AL107" s="27">
        <f t="shared" si="167"/>
        <v>18.142832422596044</v>
      </c>
      <c r="AM107" s="27">
        <f t="shared" si="168"/>
        <v>5.2959467541067227</v>
      </c>
      <c r="AN107" s="27">
        <f t="shared" si="169"/>
        <v>13.818018779084525</v>
      </c>
      <c r="AO107" s="27">
        <f t="shared" si="170"/>
        <v>9.8076782572738637</v>
      </c>
      <c r="AP107" s="23"/>
      <c r="AQ107" s="23"/>
      <c r="AR107" s="57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M107" s="57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</row>
    <row r="108" spans="1:84" s="59" customFormat="1" ht="15.75" x14ac:dyDescent="0.25">
      <c r="A108" s="40">
        <v>44287</v>
      </c>
      <c r="B108" s="27">
        <v>120.97049037913439</v>
      </c>
      <c r="C108" s="27">
        <v>77.377821389907368</v>
      </c>
      <c r="D108" s="27">
        <v>131.02492770949308</v>
      </c>
      <c r="E108" s="27">
        <v>114.36525317537189</v>
      </c>
      <c r="F108" s="27">
        <v>133.42247588797781</v>
      </c>
      <c r="G108" s="27">
        <v>132.12832280544544</v>
      </c>
      <c r="H108" s="27">
        <v>119.19960103773823</v>
      </c>
      <c r="I108" s="27">
        <v>127.22088727244132</v>
      </c>
      <c r="J108" s="27">
        <v>136.88975547684655</v>
      </c>
      <c r="K108" s="27">
        <v>158.00081579022535</v>
      </c>
      <c r="L108" s="27">
        <v>134.08419599746483</v>
      </c>
      <c r="M108" s="27">
        <v>129.49263424228133</v>
      </c>
      <c r="N108" s="27">
        <v>131.77295084680463</v>
      </c>
      <c r="O108" s="27">
        <v>125.69728235925311</v>
      </c>
      <c r="P108" s="27">
        <v>113.190188480546</v>
      </c>
      <c r="Q108" s="27">
        <v>151.61286234426703</v>
      </c>
      <c r="R108" s="27">
        <v>111.61010123410229</v>
      </c>
      <c r="S108" s="27">
        <v>144.68560732978833</v>
      </c>
      <c r="T108" s="27">
        <v>130.05854964718404</v>
      </c>
      <c r="U108" s="23"/>
      <c r="V108" s="40">
        <v>44287</v>
      </c>
      <c r="W108" s="27">
        <f t="shared" ref="W108:W110" si="171">B108/B96*100-100</f>
        <v>6.1062133897877828</v>
      </c>
      <c r="X108" s="27">
        <f t="shared" ref="X108:X110" si="172">C108/C96*100-100</f>
        <v>29.025556547604054</v>
      </c>
      <c r="Y108" s="27">
        <f t="shared" ref="Y108:Y110" si="173">D108/D96*100-100</f>
        <v>17.224865947762865</v>
      </c>
      <c r="Z108" s="27">
        <f t="shared" ref="Z108:Z110" si="174">E108/E96*100-100</f>
        <v>5.6962462720458973</v>
      </c>
      <c r="AA108" s="27">
        <f t="shared" ref="AA108:AA110" si="175">F108/F96*100-100</f>
        <v>14.166214832748096</v>
      </c>
      <c r="AB108" s="27">
        <f t="shared" ref="AB108:AB110" si="176">G108/G96*100-100</f>
        <v>16.711032488286875</v>
      </c>
      <c r="AC108" s="27">
        <f t="shared" ref="AC108:AC110" si="177">H108/H96*100-100</f>
        <v>34.229702265405308</v>
      </c>
      <c r="AD108" s="27">
        <f t="shared" ref="AD108:AD110" si="178">I108/I96*100-100</f>
        <v>75.230397280143904</v>
      </c>
      <c r="AE108" s="27">
        <f t="shared" ref="AE108:AE110" si="179">J108/J96*100-100</f>
        <v>11.278344146554602</v>
      </c>
      <c r="AF108" s="27">
        <f t="shared" ref="AF108:AF110" si="180">K108/K96*100-100</f>
        <v>11.219594391849583</v>
      </c>
      <c r="AG108" s="27">
        <f t="shared" ref="AG108:AG110" si="181">L108/L96*100-100</f>
        <v>4.6279100811380118</v>
      </c>
      <c r="AH108" s="27">
        <f t="shared" ref="AH108:AH110" si="182">M108/M96*100-100</f>
        <v>9.1569607558722481</v>
      </c>
      <c r="AI108" s="27">
        <f t="shared" ref="AI108:AI110" si="183">N108/N96*100-100</f>
        <v>9.9683249395516924</v>
      </c>
      <c r="AJ108" s="27">
        <f t="shared" ref="AJ108:AJ110" si="184">O108/O96*100-100</f>
        <v>2.2279378842336115</v>
      </c>
      <c r="AK108" s="27">
        <f t="shared" ref="AK108:AK110" si="185">P108/P96*100-100</f>
        <v>21.575542434247708</v>
      </c>
      <c r="AL108" s="27">
        <f t="shared" ref="AL108:AL110" si="186">Q108/Q96*100-100</f>
        <v>37.643427326325167</v>
      </c>
      <c r="AM108" s="27">
        <f t="shared" ref="AM108:AM110" si="187">R108/R96*100-100</f>
        <v>17.356767486310076</v>
      </c>
      <c r="AN108" s="27">
        <f t="shared" ref="AN108:AN110" si="188">S108/S96*100-100</f>
        <v>24.72640374216013</v>
      </c>
      <c r="AO108" s="27">
        <f t="shared" ref="AO108:AO110" si="189">T108/T96*100-100</f>
        <v>15.37141211391058</v>
      </c>
      <c r="AP108" s="23"/>
      <c r="AQ108" s="23"/>
      <c r="AR108" s="57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M108" s="57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</row>
    <row r="109" spans="1:84" s="59" customFormat="1" ht="15.75" x14ac:dyDescent="0.25">
      <c r="A109" s="40">
        <v>44317</v>
      </c>
      <c r="B109" s="27">
        <v>114.55216482708991</v>
      </c>
      <c r="C109" s="27">
        <v>75.583350571181825</v>
      </c>
      <c r="D109" s="27">
        <v>131.64214061299381</v>
      </c>
      <c r="E109" s="27">
        <v>124.31643379584413</v>
      </c>
      <c r="F109" s="27">
        <v>143.23007981803437</v>
      </c>
      <c r="G109" s="27">
        <v>131.01571257206285</v>
      </c>
      <c r="H109" s="27">
        <v>115.69680183255917</v>
      </c>
      <c r="I109" s="27">
        <v>138.13441742088639</v>
      </c>
      <c r="J109" s="27">
        <v>134.70231683321376</v>
      </c>
      <c r="K109" s="27">
        <v>161.8248974869837</v>
      </c>
      <c r="L109" s="27">
        <v>134.49771464483391</v>
      </c>
      <c r="M109" s="27">
        <v>125.84565335399486</v>
      </c>
      <c r="N109" s="27">
        <v>137.21125442309784</v>
      </c>
      <c r="O109" s="27">
        <v>125.23387454661426</v>
      </c>
      <c r="P109" s="27">
        <v>103.50243873007031</v>
      </c>
      <c r="Q109" s="27">
        <v>162.53452190130406</v>
      </c>
      <c r="R109" s="27">
        <v>114.5613625797431</v>
      </c>
      <c r="S109" s="27">
        <v>141.62184895006806</v>
      </c>
      <c r="T109" s="27">
        <v>130.00646290264203</v>
      </c>
      <c r="U109" s="23"/>
      <c r="V109" s="40">
        <v>44317</v>
      </c>
      <c r="W109" s="27">
        <f t="shared" si="171"/>
        <v>3.2642468462896517</v>
      </c>
      <c r="X109" s="27">
        <f t="shared" si="172"/>
        <v>18.604260699429091</v>
      </c>
      <c r="Y109" s="27">
        <f t="shared" si="173"/>
        <v>17.583762874441817</v>
      </c>
      <c r="Z109" s="27">
        <f t="shared" si="174"/>
        <v>22.342107834047738</v>
      </c>
      <c r="AA109" s="27">
        <f t="shared" si="175"/>
        <v>13.346486617493184</v>
      </c>
      <c r="AB109" s="27">
        <f t="shared" si="176"/>
        <v>19.841985817512025</v>
      </c>
      <c r="AC109" s="27">
        <f t="shared" si="177"/>
        <v>34.946810355417114</v>
      </c>
      <c r="AD109" s="27">
        <f t="shared" si="178"/>
        <v>62.914641241652589</v>
      </c>
      <c r="AE109" s="27">
        <f t="shared" si="179"/>
        <v>10.004867319066648</v>
      </c>
      <c r="AF109" s="27">
        <f t="shared" si="180"/>
        <v>9.9471679816251424</v>
      </c>
      <c r="AG109" s="27">
        <f t="shared" si="181"/>
        <v>5.115479110627291</v>
      </c>
      <c r="AH109" s="27">
        <f t="shared" si="182"/>
        <v>11.928171750501974</v>
      </c>
      <c r="AI109" s="27">
        <f t="shared" si="183"/>
        <v>28.817169285875707</v>
      </c>
      <c r="AJ109" s="27">
        <f t="shared" si="184"/>
        <v>2.4261873740733222</v>
      </c>
      <c r="AK109" s="27">
        <f t="shared" si="185"/>
        <v>14.666886081554395</v>
      </c>
      <c r="AL109" s="27">
        <f t="shared" si="186"/>
        <v>39.299023965888807</v>
      </c>
      <c r="AM109" s="27">
        <f t="shared" si="187"/>
        <v>19.285532508651457</v>
      </c>
      <c r="AN109" s="27">
        <f t="shared" si="188"/>
        <v>29.178331863463114</v>
      </c>
      <c r="AO109" s="27">
        <f t="shared" si="189"/>
        <v>16.609384419235582</v>
      </c>
      <c r="AP109" s="23"/>
      <c r="AQ109" s="23"/>
      <c r="AR109" s="57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M109" s="57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</row>
    <row r="110" spans="1:84" s="59" customFormat="1" ht="15.75" x14ac:dyDescent="0.25">
      <c r="A110" s="40">
        <v>44348</v>
      </c>
      <c r="B110" s="27">
        <v>112.26065127576605</v>
      </c>
      <c r="C110" s="27">
        <v>73.250547800894495</v>
      </c>
      <c r="D110" s="27">
        <v>129.88853999735815</v>
      </c>
      <c r="E110" s="27">
        <v>118.50307667916324</v>
      </c>
      <c r="F110" s="27">
        <v>134.25860996596933</v>
      </c>
      <c r="G110" s="27">
        <v>130.0012359183925</v>
      </c>
      <c r="H110" s="27">
        <v>115.58318112402972</v>
      </c>
      <c r="I110" s="27">
        <v>113.67672084333904</v>
      </c>
      <c r="J110" s="27">
        <v>139.15631893598493</v>
      </c>
      <c r="K110" s="27">
        <v>157.07266088207695</v>
      </c>
      <c r="L110" s="27">
        <v>134.95803031416239</v>
      </c>
      <c r="M110" s="27">
        <v>121.87162022215942</v>
      </c>
      <c r="N110" s="27">
        <v>123.31031196306301</v>
      </c>
      <c r="O110" s="27">
        <v>125.32599450352991</v>
      </c>
      <c r="P110" s="27">
        <v>104.65933522657502</v>
      </c>
      <c r="Q110" s="27">
        <v>165.92276582941213</v>
      </c>
      <c r="R110" s="27">
        <v>111.65418028148525</v>
      </c>
      <c r="S110" s="27">
        <v>141.27398634475287</v>
      </c>
      <c r="T110" s="27">
        <v>127.53370798903502</v>
      </c>
      <c r="U110" s="23"/>
      <c r="V110" s="40">
        <v>44348</v>
      </c>
      <c r="W110" s="27">
        <f t="shared" si="171"/>
        <v>5.6547279541852475</v>
      </c>
      <c r="X110" s="27">
        <f t="shared" si="172"/>
        <v>27.18336436835726</v>
      </c>
      <c r="Y110" s="27">
        <f t="shared" si="173"/>
        <v>13.829430592504238</v>
      </c>
      <c r="Z110" s="27">
        <f t="shared" si="174"/>
        <v>11.948696387814351</v>
      </c>
      <c r="AA110" s="27">
        <f t="shared" si="175"/>
        <v>15.937553988272498</v>
      </c>
      <c r="AB110" s="27">
        <f t="shared" si="176"/>
        <v>16.082041234167662</v>
      </c>
      <c r="AC110" s="27">
        <f t="shared" si="177"/>
        <v>36.278520920677636</v>
      </c>
      <c r="AD110" s="27">
        <f t="shared" si="178"/>
        <v>53.869669578985935</v>
      </c>
      <c r="AE110" s="27">
        <f t="shared" si="179"/>
        <v>9.9004623882032519</v>
      </c>
      <c r="AF110" s="27">
        <f t="shared" si="180"/>
        <v>6.3786363083658415</v>
      </c>
      <c r="AG110" s="27">
        <f t="shared" si="181"/>
        <v>5.368683477845579</v>
      </c>
      <c r="AH110" s="27">
        <f t="shared" si="182"/>
        <v>12.419402332882584</v>
      </c>
      <c r="AI110" s="27">
        <f t="shared" si="183"/>
        <v>22.335900499593137</v>
      </c>
      <c r="AJ110" s="27">
        <f t="shared" si="184"/>
        <v>2.4028413636599169</v>
      </c>
      <c r="AK110" s="27">
        <f t="shared" si="185"/>
        <v>9.8523564042445173</v>
      </c>
      <c r="AL110" s="27">
        <f t="shared" si="186"/>
        <v>30.882728218975615</v>
      </c>
      <c r="AM110" s="27">
        <f t="shared" si="187"/>
        <v>16.432982319165916</v>
      </c>
      <c r="AN110" s="27">
        <f t="shared" si="188"/>
        <v>26.293070561800306</v>
      </c>
      <c r="AO110" s="27">
        <f t="shared" si="189"/>
        <v>14.328076370862391</v>
      </c>
      <c r="AP110" s="23"/>
      <c r="AQ110" s="23"/>
      <c r="AR110" s="57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M110" s="57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</row>
    <row r="111" spans="1:84" s="59" customFormat="1" ht="15.75" x14ac:dyDescent="0.25">
      <c r="A111" s="40">
        <v>44378</v>
      </c>
      <c r="B111" s="27">
        <v>112.44852451212752</v>
      </c>
      <c r="C111" s="27">
        <v>79.503798713520283</v>
      </c>
      <c r="D111" s="27">
        <v>133.15660633209384</v>
      </c>
      <c r="E111" s="27">
        <v>123.57200428020822</v>
      </c>
      <c r="F111" s="27">
        <v>144.77390988827344</v>
      </c>
      <c r="G111" s="27">
        <v>131.72589287090591</v>
      </c>
      <c r="H111" s="27">
        <v>117.73554629111101</v>
      </c>
      <c r="I111" s="27">
        <v>123.22129630662579</v>
      </c>
      <c r="J111" s="27">
        <v>137.12569929283697</v>
      </c>
      <c r="K111" s="27">
        <v>165.24250086523446</v>
      </c>
      <c r="L111" s="27">
        <v>136.20932443064066</v>
      </c>
      <c r="M111" s="27">
        <v>130.15721227878376</v>
      </c>
      <c r="N111" s="27">
        <v>136.49063529062457</v>
      </c>
      <c r="O111" s="27">
        <v>125.93925498739748</v>
      </c>
      <c r="P111" s="27">
        <v>114.2700525669779</v>
      </c>
      <c r="Q111" s="27">
        <v>175.09258131264451</v>
      </c>
      <c r="R111" s="27">
        <v>113.0962812286967</v>
      </c>
      <c r="S111" s="27">
        <v>143.16863018180243</v>
      </c>
      <c r="T111" s="27">
        <v>131.22651930419795</v>
      </c>
      <c r="U111" s="23"/>
      <c r="V111" s="40">
        <v>44378</v>
      </c>
      <c r="W111" s="27">
        <f t="shared" ref="W111:W113" si="190">B111/B99*100-100</f>
        <v>2.9026298505178119</v>
      </c>
      <c r="X111" s="27">
        <f t="shared" ref="X111:X113" si="191">C111/C99*100-100</f>
        <v>15.251788101394652</v>
      </c>
      <c r="Y111" s="27">
        <f t="shared" ref="Y111:Y113" si="192">D111/D99*100-100</f>
        <v>9.3919188078741058</v>
      </c>
      <c r="Z111" s="27">
        <f t="shared" ref="Z111:Z113" si="193">E111/E99*100-100</f>
        <v>18.791952273777952</v>
      </c>
      <c r="AA111" s="27">
        <f t="shared" ref="AA111:AA113" si="194">F111/F99*100-100</f>
        <v>11.784175378951971</v>
      </c>
      <c r="AB111" s="27">
        <f t="shared" ref="AB111:AB113" si="195">G111/G99*100-100</f>
        <v>11.931211131414983</v>
      </c>
      <c r="AC111" s="27">
        <f t="shared" ref="AC111:AC113" si="196">H111/H99*100-100</f>
        <v>15.636830806894309</v>
      </c>
      <c r="AD111" s="27">
        <f t="shared" ref="AD111:AD113" si="197">I111/I99*100-100</f>
        <v>44.097401278616275</v>
      </c>
      <c r="AE111" s="27">
        <f t="shared" ref="AE111:AE113" si="198">J111/J99*100-100</f>
        <v>6.4418793765583615</v>
      </c>
      <c r="AF111" s="27">
        <f t="shared" ref="AF111:AF113" si="199">K111/K99*100-100</f>
        <v>6.4469725975995402</v>
      </c>
      <c r="AG111" s="27">
        <f t="shared" ref="AG111:AG113" si="200">L111/L99*100-100</f>
        <v>5.3311323859676776</v>
      </c>
      <c r="AH111" s="27">
        <f t="shared" ref="AH111:AH113" si="201">M111/M99*100-100</f>
        <v>13.198937662342033</v>
      </c>
      <c r="AI111" s="27">
        <f t="shared" ref="AI111:AI113" si="202">N111/N99*100-100</f>
        <v>16.670382969060711</v>
      </c>
      <c r="AJ111" s="27">
        <f t="shared" ref="AJ111:AJ113" si="203">O111/O99*100-100</f>
        <v>2.1578489710565094</v>
      </c>
      <c r="AK111" s="27">
        <f t="shared" ref="AK111:AK113" si="204">P111/P99*100-100</f>
        <v>4.2671315957994835</v>
      </c>
      <c r="AL111" s="27">
        <f t="shared" ref="AL111:AL113" si="205">Q111/Q99*100-100</f>
        <v>24.393017613615214</v>
      </c>
      <c r="AM111" s="27">
        <f t="shared" ref="AM111:AM113" si="206">R111/R99*100-100</f>
        <v>12.152339270951543</v>
      </c>
      <c r="AN111" s="27">
        <f t="shared" ref="AN111:AN113" si="207">S111/S99*100-100</f>
        <v>19.708370160181005</v>
      </c>
      <c r="AO111" s="27">
        <f t="shared" ref="AO111:AO113" si="208">T111/T99*100-100</f>
        <v>10.7360468560139</v>
      </c>
      <c r="AP111" s="23"/>
      <c r="AQ111" s="23"/>
      <c r="AR111" s="57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M111" s="57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</row>
    <row r="112" spans="1:84" s="59" customFormat="1" ht="15.75" x14ac:dyDescent="0.25">
      <c r="A112" s="40">
        <v>44409</v>
      </c>
      <c r="B112" s="27">
        <v>116.39979994769612</v>
      </c>
      <c r="C112" s="27">
        <v>78.140641932968251</v>
      </c>
      <c r="D112" s="27">
        <v>125.72906648354854</v>
      </c>
      <c r="E112" s="27">
        <v>125.30933531079296</v>
      </c>
      <c r="F112" s="27">
        <v>142.52303942374868</v>
      </c>
      <c r="G112" s="27">
        <v>133.05781343573037</v>
      </c>
      <c r="H112" s="27">
        <v>118.67851331635198</v>
      </c>
      <c r="I112" s="27">
        <v>117.43623986647157</v>
      </c>
      <c r="J112" s="27">
        <v>136.12206739660158</v>
      </c>
      <c r="K112" s="27">
        <v>162.31477447597044</v>
      </c>
      <c r="L112" s="27">
        <v>136.66217103867649</v>
      </c>
      <c r="M112" s="27">
        <v>127.60055107374112</v>
      </c>
      <c r="N112" s="27">
        <v>118.98554280097517</v>
      </c>
      <c r="O112" s="27">
        <v>127.16691110474369</v>
      </c>
      <c r="P112" s="27">
        <v>115.95517118596835</v>
      </c>
      <c r="Q112" s="27">
        <v>176.82840756418756</v>
      </c>
      <c r="R112" s="27">
        <v>112.80982762179391</v>
      </c>
      <c r="S112" s="27">
        <v>144.00995783602173</v>
      </c>
      <c r="T112" s="27">
        <v>130.13487397033074</v>
      </c>
      <c r="U112" s="23"/>
      <c r="V112" s="40">
        <v>44409</v>
      </c>
      <c r="W112" s="27">
        <f t="shared" si="190"/>
        <v>4.0029857768917338</v>
      </c>
      <c r="X112" s="27">
        <f t="shared" si="191"/>
        <v>5.9392507993796926</v>
      </c>
      <c r="Y112" s="27">
        <f t="shared" si="192"/>
        <v>5.2694037708067327</v>
      </c>
      <c r="Z112" s="27">
        <f t="shared" si="193"/>
        <v>8.981719051492675</v>
      </c>
      <c r="AA112" s="27">
        <f t="shared" si="194"/>
        <v>7.0376734901202269</v>
      </c>
      <c r="AB112" s="27">
        <f t="shared" si="195"/>
        <v>8.3263387976307115</v>
      </c>
      <c r="AC112" s="27">
        <f t="shared" si="196"/>
        <v>10.975550663791367</v>
      </c>
      <c r="AD112" s="27">
        <f t="shared" si="197"/>
        <v>19.63839324795164</v>
      </c>
      <c r="AE112" s="27">
        <f t="shared" si="198"/>
        <v>6.7148410364262929</v>
      </c>
      <c r="AF112" s="27">
        <f t="shared" si="199"/>
        <v>8.3142417501410648</v>
      </c>
      <c r="AG112" s="27">
        <f t="shared" si="200"/>
        <v>4.9860411263384208</v>
      </c>
      <c r="AH112" s="27">
        <f t="shared" si="201"/>
        <v>12.710673101518807</v>
      </c>
      <c r="AI112" s="27">
        <f t="shared" si="202"/>
        <v>13.427489859288229</v>
      </c>
      <c r="AJ112" s="27">
        <f t="shared" si="203"/>
        <v>3.1250124947219859</v>
      </c>
      <c r="AK112" s="27">
        <f t="shared" si="204"/>
        <v>2.7882848660548945</v>
      </c>
      <c r="AL112" s="27">
        <f t="shared" si="205"/>
        <v>23.30515150173629</v>
      </c>
      <c r="AM112" s="27">
        <f t="shared" si="206"/>
        <v>9.2494861802156834</v>
      </c>
      <c r="AN112" s="27">
        <f t="shared" si="207"/>
        <v>13.766678627781204</v>
      </c>
      <c r="AO112" s="27">
        <f t="shared" si="208"/>
        <v>7.9104337710094654</v>
      </c>
      <c r="AP112" s="23"/>
      <c r="AQ112" s="23"/>
      <c r="AR112" s="57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M112" s="57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</row>
    <row r="113" spans="1:84" s="59" customFormat="1" ht="15.75" x14ac:dyDescent="0.25">
      <c r="A113" s="40">
        <v>44440</v>
      </c>
      <c r="B113" s="27">
        <v>112.82811033266802</v>
      </c>
      <c r="C113" s="27">
        <v>74.110177108493545</v>
      </c>
      <c r="D113" s="27">
        <v>122.27525125081385</v>
      </c>
      <c r="E113" s="27">
        <v>130.28614611371981</v>
      </c>
      <c r="F113" s="27">
        <v>135.93208799075853</v>
      </c>
      <c r="G113" s="27">
        <v>133.71722499628291</v>
      </c>
      <c r="H113" s="27">
        <v>120.65064845142427</v>
      </c>
      <c r="I113" s="27">
        <v>115.78420713411387</v>
      </c>
      <c r="J113" s="27">
        <v>136.19879447593411</v>
      </c>
      <c r="K113" s="27">
        <v>156.65840943932071</v>
      </c>
      <c r="L113" s="27">
        <v>137.53548323912207</v>
      </c>
      <c r="M113" s="27">
        <v>124.74380085173952</v>
      </c>
      <c r="N113" s="27">
        <v>120.88761953032872</v>
      </c>
      <c r="O113" s="27">
        <v>126.96657941902205</v>
      </c>
      <c r="P113" s="27">
        <v>109.11741839521413</v>
      </c>
      <c r="Q113" s="27">
        <v>169.34379632630979</v>
      </c>
      <c r="R113" s="27">
        <v>118.96064981262869</v>
      </c>
      <c r="S113" s="27">
        <v>144.26501866060954</v>
      </c>
      <c r="T113" s="27">
        <v>128.76560146901488</v>
      </c>
      <c r="U113" s="23"/>
      <c r="V113" s="40">
        <v>44440</v>
      </c>
      <c r="W113" s="27">
        <f t="shared" si="190"/>
        <v>3.9270598028540888</v>
      </c>
      <c r="X113" s="27">
        <f t="shared" si="191"/>
        <v>3.1918388462882916</v>
      </c>
      <c r="Y113" s="27">
        <f t="shared" si="192"/>
        <v>3.1802850968236385</v>
      </c>
      <c r="Z113" s="27">
        <f t="shared" si="193"/>
        <v>4.3152307388605777</v>
      </c>
      <c r="AA113" s="27">
        <f t="shared" si="194"/>
        <v>6.7917199154902619</v>
      </c>
      <c r="AB113" s="27">
        <f t="shared" si="195"/>
        <v>5.6410129739335986</v>
      </c>
      <c r="AC113" s="27">
        <f t="shared" si="196"/>
        <v>8.8338350799561027</v>
      </c>
      <c r="AD113" s="27">
        <f t="shared" si="197"/>
        <v>15.748684326045435</v>
      </c>
      <c r="AE113" s="27">
        <f t="shared" si="198"/>
        <v>5.8259843815057621</v>
      </c>
      <c r="AF113" s="27">
        <f t="shared" si="199"/>
        <v>5.6821045138036368</v>
      </c>
      <c r="AG113" s="27">
        <f t="shared" si="200"/>
        <v>4.7201560891312937</v>
      </c>
      <c r="AH113" s="27">
        <f t="shared" si="201"/>
        <v>11.467373423254614</v>
      </c>
      <c r="AI113" s="27">
        <f t="shared" si="202"/>
        <v>9.5208172463282921</v>
      </c>
      <c r="AJ113" s="27">
        <f t="shared" si="203"/>
        <v>2.826748306315281</v>
      </c>
      <c r="AK113" s="27">
        <f t="shared" si="204"/>
        <v>1.9087056516768399</v>
      </c>
      <c r="AL113" s="27">
        <f t="shared" si="205"/>
        <v>14.48659101636045</v>
      </c>
      <c r="AM113" s="27">
        <f t="shared" si="206"/>
        <v>5.209296683057957</v>
      </c>
      <c r="AN113" s="27">
        <f t="shared" si="207"/>
        <v>9.054868344381191</v>
      </c>
      <c r="AO113" s="27">
        <f t="shared" si="208"/>
        <v>5.7806340740773408</v>
      </c>
      <c r="AP113" s="23"/>
      <c r="AQ113" s="23"/>
      <c r="AR113" s="57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M113" s="57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</row>
    <row r="114" spans="1:84" s="59" customFormat="1" ht="15.75" x14ac:dyDescent="0.25">
      <c r="A114" s="40">
        <v>44470</v>
      </c>
      <c r="B114" s="27">
        <v>107.74899904441207</v>
      </c>
      <c r="C114" s="27">
        <v>74.906832870654156</v>
      </c>
      <c r="D114" s="27">
        <v>124.40567624442296</v>
      </c>
      <c r="E114" s="27">
        <v>134.76033303530278</v>
      </c>
      <c r="F114" s="27">
        <v>135.63980010083887</v>
      </c>
      <c r="G114" s="27">
        <v>135.71831332078034</v>
      </c>
      <c r="H114" s="27">
        <v>120.34176092184863</v>
      </c>
      <c r="I114" s="27">
        <v>129.19507472113895</v>
      </c>
      <c r="J114" s="27">
        <v>148.08099232832404</v>
      </c>
      <c r="K114" s="27">
        <v>157.60540210166363</v>
      </c>
      <c r="L114" s="27">
        <v>139.64901107211401</v>
      </c>
      <c r="M114" s="27">
        <v>136.76970993325062</v>
      </c>
      <c r="N114" s="27">
        <v>131.8277196848131</v>
      </c>
      <c r="O114" s="27">
        <v>126.03338059159479</v>
      </c>
      <c r="P114" s="27">
        <v>105.26435408584203</v>
      </c>
      <c r="Q114" s="27">
        <v>165.18978784103945</v>
      </c>
      <c r="R114" s="27">
        <v>123.51704641542186</v>
      </c>
      <c r="S114" s="27">
        <v>146.30733445964907</v>
      </c>
      <c r="T114" s="27">
        <v>130.60222315458611</v>
      </c>
      <c r="U114" s="23"/>
      <c r="V114" s="40">
        <v>44470</v>
      </c>
      <c r="W114" s="27">
        <f t="shared" ref="W114:W116" si="209">B114/B102*100-100</f>
        <v>2.5406028089096822</v>
      </c>
      <c r="X114" s="27">
        <f t="shared" ref="X114:X116" si="210">C114/C102*100-100</f>
        <v>-2.5746993395814144</v>
      </c>
      <c r="Y114" s="27">
        <f t="shared" ref="Y114:Y116" si="211">D114/D102*100-100</f>
        <v>2.2173456450746016</v>
      </c>
      <c r="Z114" s="27">
        <f t="shared" ref="Z114:Z116" si="212">E114/E102*100-100</f>
        <v>-0.99623156068405194</v>
      </c>
      <c r="AA114" s="27">
        <f t="shared" ref="AA114:AA116" si="213">F114/F102*100-100</f>
        <v>6.9498372593993025</v>
      </c>
      <c r="AB114" s="27">
        <f t="shared" ref="AB114:AB116" si="214">G114/G102*100-100</f>
        <v>4.8462867302044685</v>
      </c>
      <c r="AC114" s="27">
        <f t="shared" ref="AC114:AC116" si="215">H114/H102*100-100</f>
        <v>7.2436401342620798</v>
      </c>
      <c r="AD114" s="27">
        <f t="shared" ref="AD114:AD116" si="216">I114/I102*100-100</f>
        <v>12.534045869313658</v>
      </c>
      <c r="AE114" s="27">
        <f t="shared" ref="AE114:AE116" si="217">J114/J102*100-100</f>
        <v>8.8372875399991671</v>
      </c>
      <c r="AF114" s="27">
        <f t="shared" ref="AF114:AF116" si="218">K114/K102*100-100</f>
        <v>3.1645777209936767</v>
      </c>
      <c r="AG114" s="27">
        <f t="shared" ref="AG114:AG116" si="219">L114/L102*100-100</f>
        <v>4.8615944363324246</v>
      </c>
      <c r="AH114" s="27">
        <f t="shared" ref="AH114:AH116" si="220">M114/M102*100-100</f>
        <v>8.5815586323210198</v>
      </c>
      <c r="AI114" s="27">
        <f t="shared" ref="AI114:AI116" si="221">N114/N102*100-100</f>
        <v>1.1238709423490434</v>
      </c>
      <c r="AJ114" s="27">
        <f t="shared" ref="AJ114:AJ116" si="222">O114/O102*100-100</f>
        <v>2.7256744571070044</v>
      </c>
      <c r="AK114" s="27">
        <f t="shared" ref="AK114:AK116" si="223">P114/P102*100-100</f>
        <v>0.52399847798784549</v>
      </c>
      <c r="AL114" s="27">
        <f t="shared" ref="AL114:AL116" si="224">Q114/Q102*100-100</f>
        <v>6.5981112544844223</v>
      </c>
      <c r="AM114" s="27">
        <f t="shared" ref="AM114:AM116" si="225">R114/R102*100-100</f>
        <v>3.7415225909144709</v>
      </c>
      <c r="AN114" s="27">
        <f t="shared" ref="AN114:AN116" si="226">S114/S102*100-100</f>
        <v>7.0774501061954425</v>
      </c>
      <c r="AO114" s="27">
        <f t="shared" ref="AO114:AO116" si="227">T114/T102*100-100</f>
        <v>4.3116120743102329</v>
      </c>
      <c r="AP114" s="23"/>
      <c r="AQ114" s="23"/>
      <c r="AR114" s="57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M114" s="57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</row>
    <row r="115" spans="1:84" s="59" customFormat="1" ht="15.75" x14ac:dyDescent="0.25">
      <c r="A115" s="40">
        <v>44501</v>
      </c>
      <c r="B115" s="27">
        <v>117.65833376721852</v>
      </c>
      <c r="C115" s="27">
        <v>75.87154961870047</v>
      </c>
      <c r="D115" s="27">
        <v>129.25213235736643</v>
      </c>
      <c r="E115" s="27">
        <v>138.33376938659924</v>
      </c>
      <c r="F115" s="27">
        <v>148.25682418364167</v>
      </c>
      <c r="G115" s="27">
        <v>139.90526236600607</v>
      </c>
      <c r="H115" s="27">
        <v>128.35317142792721</v>
      </c>
      <c r="I115" s="27">
        <v>130.61742317408473</v>
      </c>
      <c r="J115" s="27">
        <v>141.40656226292595</v>
      </c>
      <c r="K115" s="27">
        <v>159.50494646954468</v>
      </c>
      <c r="L115" s="27">
        <v>140.68674586061795</v>
      </c>
      <c r="M115" s="27">
        <v>141.03551019884668</v>
      </c>
      <c r="N115" s="27">
        <v>144.39436862679295</v>
      </c>
      <c r="O115" s="27">
        <v>126.79127995812657</v>
      </c>
      <c r="P115" s="27">
        <v>113.14640200031836</v>
      </c>
      <c r="Q115" s="27">
        <v>161.64774644037993</v>
      </c>
      <c r="R115" s="27">
        <v>124.25717789608548</v>
      </c>
      <c r="S115" s="27">
        <v>152.65086952792967</v>
      </c>
      <c r="T115" s="27">
        <v>135.32790681286917</v>
      </c>
      <c r="U115" s="23"/>
      <c r="V115" s="40">
        <v>44501</v>
      </c>
      <c r="W115" s="27">
        <f t="shared" si="209"/>
        <v>5.4737771335354921</v>
      </c>
      <c r="X115" s="27">
        <f t="shared" si="210"/>
        <v>11.137431379213126</v>
      </c>
      <c r="Y115" s="27">
        <f t="shared" si="211"/>
        <v>4.8141654806223642</v>
      </c>
      <c r="Z115" s="27">
        <f t="shared" si="212"/>
        <v>2.8098419018417644</v>
      </c>
      <c r="AA115" s="27">
        <f t="shared" si="213"/>
        <v>11.510616897147074</v>
      </c>
      <c r="AB115" s="27">
        <f t="shared" si="214"/>
        <v>5.1649429347996829</v>
      </c>
      <c r="AC115" s="27">
        <f t="shared" si="215"/>
        <v>11.006349406452685</v>
      </c>
      <c r="AD115" s="27">
        <f t="shared" si="216"/>
        <v>12.319535988580228</v>
      </c>
      <c r="AE115" s="27">
        <f t="shared" si="217"/>
        <v>4.1730538789370968</v>
      </c>
      <c r="AF115" s="27">
        <f t="shared" si="218"/>
        <v>3.7568189607031854</v>
      </c>
      <c r="AG115" s="27">
        <f t="shared" si="219"/>
        <v>5.0608514257956188</v>
      </c>
      <c r="AH115" s="27">
        <f t="shared" si="220"/>
        <v>8.3575989396284029</v>
      </c>
      <c r="AI115" s="27">
        <f t="shared" si="221"/>
        <v>11.696750948430079</v>
      </c>
      <c r="AJ115" s="27">
        <f t="shared" si="222"/>
        <v>2.8082809896700951</v>
      </c>
      <c r="AK115" s="27">
        <f t="shared" si="223"/>
        <v>1.3076051617121038</v>
      </c>
      <c r="AL115" s="27">
        <f t="shared" si="224"/>
        <v>6.0616292506504834</v>
      </c>
      <c r="AM115" s="27">
        <f t="shared" si="225"/>
        <v>3.2999446154139633</v>
      </c>
      <c r="AN115" s="27">
        <f t="shared" si="226"/>
        <v>6.1297502143996923</v>
      </c>
      <c r="AO115" s="27">
        <f t="shared" si="227"/>
        <v>5.6833619009897234</v>
      </c>
      <c r="AP115" s="23"/>
      <c r="AQ115" s="23"/>
      <c r="AR115" s="57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M115" s="57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</row>
    <row r="116" spans="1:84" s="59" customFormat="1" ht="15.75" x14ac:dyDescent="0.25">
      <c r="A116" s="41">
        <v>44531</v>
      </c>
      <c r="B116" s="28">
        <v>124.21891402055749</v>
      </c>
      <c r="C116" s="28">
        <v>73.435109922463752</v>
      </c>
      <c r="D116" s="28">
        <v>139.10341432699889</v>
      </c>
      <c r="E116" s="28">
        <v>142.09018005918165</v>
      </c>
      <c r="F116" s="28">
        <v>146.51001484800136</v>
      </c>
      <c r="G116" s="28">
        <v>141.35665112518069</v>
      </c>
      <c r="H116" s="28">
        <v>136.63518024634763</v>
      </c>
      <c r="I116" s="28">
        <v>165.08747993789919</v>
      </c>
      <c r="J116" s="28">
        <v>153.18285834803774</v>
      </c>
      <c r="K116" s="28">
        <v>173.20094905650717</v>
      </c>
      <c r="L116" s="28">
        <v>141.61326762421297</v>
      </c>
      <c r="M116" s="28">
        <v>152.24904608465306</v>
      </c>
      <c r="N116" s="28">
        <v>151.94219554590495</v>
      </c>
      <c r="O116" s="28">
        <v>128.06075526501246</v>
      </c>
      <c r="P116" s="28">
        <v>110.69285262742571</v>
      </c>
      <c r="Q116" s="28">
        <v>167.47286427092769</v>
      </c>
      <c r="R116" s="28">
        <v>127.75270368318238</v>
      </c>
      <c r="S116" s="28">
        <v>157.16262753769453</v>
      </c>
      <c r="T116" s="28">
        <v>140.79731295201336</v>
      </c>
      <c r="U116" s="23"/>
      <c r="V116" s="41">
        <v>44531</v>
      </c>
      <c r="W116" s="28">
        <f t="shared" si="209"/>
        <v>3.3810081233961427</v>
      </c>
      <c r="X116" s="28">
        <f t="shared" si="210"/>
        <v>2.1074370111203535</v>
      </c>
      <c r="Y116" s="28">
        <f t="shared" si="211"/>
        <v>4.0430606074737909</v>
      </c>
      <c r="Z116" s="28">
        <f t="shared" si="212"/>
        <v>-1.0319464394678164</v>
      </c>
      <c r="AA116" s="28">
        <f t="shared" si="213"/>
        <v>8.7590809287307678</v>
      </c>
      <c r="AB116" s="28">
        <f t="shared" si="214"/>
        <v>4.7353822830235686</v>
      </c>
      <c r="AC116" s="28">
        <f t="shared" si="215"/>
        <v>11.173110100011698</v>
      </c>
      <c r="AD116" s="28">
        <f t="shared" si="216"/>
        <v>13.610132641844459</v>
      </c>
      <c r="AE116" s="28">
        <f t="shared" si="217"/>
        <v>-4.2794281800151452</v>
      </c>
      <c r="AF116" s="28">
        <f t="shared" si="218"/>
        <v>5.6504802144741006</v>
      </c>
      <c r="AG116" s="28">
        <f t="shared" si="219"/>
        <v>5.0079802777801348</v>
      </c>
      <c r="AH116" s="28">
        <f t="shared" si="220"/>
        <v>6.9094019574224887</v>
      </c>
      <c r="AI116" s="28">
        <f t="shared" si="221"/>
        <v>1.269677034701914</v>
      </c>
      <c r="AJ116" s="28">
        <f t="shared" si="222"/>
        <v>2.8063231145991665</v>
      </c>
      <c r="AK116" s="28">
        <f t="shared" si="223"/>
        <v>0.77362336781170882</v>
      </c>
      <c r="AL116" s="28">
        <f t="shared" si="224"/>
        <v>4.4092886604327077</v>
      </c>
      <c r="AM116" s="28">
        <f t="shared" si="225"/>
        <v>3.1987505240619356</v>
      </c>
      <c r="AN116" s="28">
        <f t="shared" si="226"/>
        <v>5.052346575529242</v>
      </c>
      <c r="AO116" s="28">
        <f t="shared" si="227"/>
        <v>4.2624496933330676</v>
      </c>
      <c r="AP116" s="23"/>
      <c r="AQ116" s="23"/>
      <c r="AR116" s="5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M116" s="57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</row>
    <row r="117" spans="1:84" s="59" customFormat="1" ht="15.75" x14ac:dyDescent="0.25">
      <c r="A117" s="42">
        <v>44562</v>
      </c>
      <c r="B117" s="29">
        <v>128.05068933415689</v>
      </c>
      <c r="C117" s="29">
        <v>70.579536282918284</v>
      </c>
      <c r="D117" s="29">
        <v>135.41381211517606</v>
      </c>
      <c r="E117" s="29">
        <v>137.70988137901867</v>
      </c>
      <c r="F117" s="29">
        <v>131.06007123299997</v>
      </c>
      <c r="G117" s="29">
        <v>136.39490028332486</v>
      </c>
      <c r="H117" s="29">
        <v>126.05971470063275</v>
      </c>
      <c r="I117" s="29">
        <v>132.06909116861755</v>
      </c>
      <c r="J117" s="29">
        <v>134.6707741315108</v>
      </c>
      <c r="K117" s="29">
        <v>175.72640153738411</v>
      </c>
      <c r="L117" s="29">
        <v>140.66728291974525</v>
      </c>
      <c r="M117" s="29">
        <v>129.26732555096189</v>
      </c>
      <c r="N117" s="29">
        <v>140.1076196941444</v>
      </c>
      <c r="O117" s="29">
        <v>125.95763293932674</v>
      </c>
      <c r="P117" s="29">
        <v>102.51454541202908</v>
      </c>
      <c r="Q117" s="29">
        <v>163.56574237246369</v>
      </c>
      <c r="R117" s="29">
        <v>125.40725425813703</v>
      </c>
      <c r="S117" s="29">
        <v>153.69296448375863</v>
      </c>
      <c r="T117" s="29">
        <v>135.01681978327989</v>
      </c>
      <c r="U117" s="23"/>
      <c r="V117" s="42">
        <v>44562</v>
      </c>
      <c r="W117" s="29">
        <f t="shared" ref="W117:W119" si="228">B117/B105*100-100</f>
        <v>2.6790171903657409</v>
      </c>
      <c r="X117" s="29">
        <f t="shared" ref="X117:X119" si="229">C117/C105*100-100</f>
        <v>10.519647290553507</v>
      </c>
      <c r="Y117" s="29">
        <f t="shared" ref="Y117:Y119" si="230">D117/D105*100-100</f>
        <v>4.7790463158465997</v>
      </c>
      <c r="Z117" s="29">
        <f t="shared" ref="Z117:Z119" si="231">E117/E105*100-100</f>
        <v>4.3377391412245316</v>
      </c>
      <c r="AA117" s="29">
        <f t="shared" ref="AA117:AA119" si="232">F117/F105*100-100</f>
        <v>7.3788027586402052</v>
      </c>
      <c r="AB117" s="29">
        <f t="shared" ref="AB117:AB119" si="233">G117/G105*100-100</f>
        <v>3.0480459357916061</v>
      </c>
      <c r="AC117" s="29">
        <f t="shared" ref="AC117:AC119" si="234">H117/H105*100-100</f>
        <v>11.048143343269402</v>
      </c>
      <c r="AD117" s="29">
        <f t="shared" ref="AD117:AD119" si="235">I117/I105*100-100</f>
        <v>13.427770549656671</v>
      </c>
      <c r="AE117" s="29">
        <f t="shared" ref="AE117:AE119" si="236">J117/J105*100-100</f>
        <v>1.1812357244594125</v>
      </c>
      <c r="AF117" s="29">
        <f t="shared" ref="AF117:AF119" si="237">K117/K105*100-100</f>
        <v>5.8312599370083689</v>
      </c>
      <c r="AG117" s="29">
        <f t="shared" ref="AG117:AG119" si="238">L117/L105*100-100</f>
        <v>5.2094159910674591</v>
      </c>
      <c r="AH117" s="29">
        <f t="shared" ref="AH117:AH119" si="239">M117/M105*100-100</f>
        <v>7.5000034816077346</v>
      </c>
      <c r="AI117" s="29">
        <f t="shared" ref="AI117:AI119" si="240">N117/N105*100-100</f>
        <v>12.411819442012998</v>
      </c>
      <c r="AJ117" s="29">
        <f t="shared" ref="AJ117:AJ119" si="241">O117/O105*100-100</f>
        <v>2.8120801566007003</v>
      </c>
      <c r="AK117" s="29">
        <f t="shared" ref="AK117:AK119" si="242">P117/P105*100-100</f>
        <v>2.6600921177583103</v>
      </c>
      <c r="AL117" s="29">
        <f t="shared" ref="AL117:AL119" si="243">Q117/Q105*100-100</f>
        <v>8.1752808571256708</v>
      </c>
      <c r="AM117" s="29">
        <f t="shared" ref="AM117:AM119" si="244">R117/R105*100-100</f>
        <v>3.4244268169979932</v>
      </c>
      <c r="AN117" s="29">
        <f t="shared" ref="AN117:AN119" si="245">S117/S105*100-100</f>
        <v>3.5036037328688252</v>
      </c>
      <c r="AO117" s="29">
        <f t="shared" ref="AO117:AO119" si="246">T117/T105*100-100</f>
        <v>4.7639632633972724</v>
      </c>
      <c r="AP117" s="23"/>
      <c r="AQ117" s="23"/>
      <c r="AR117" s="5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M117" s="57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</row>
    <row r="118" spans="1:84" s="59" customFormat="1" ht="15.75" x14ac:dyDescent="0.25">
      <c r="A118" s="43">
        <v>44593</v>
      </c>
      <c r="B118" s="31">
        <v>133.54151025107021</v>
      </c>
      <c r="C118" s="31">
        <v>75.16982785623992</v>
      </c>
      <c r="D118" s="31">
        <v>133.91381249072009</v>
      </c>
      <c r="E118" s="31">
        <v>129.02420410205684</v>
      </c>
      <c r="F118" s="31">
        <v>135.9004658804287</v>
      </c>
      <c r="G118" s="31">
        <v>133.30439136407529</v>
      </c>
      <c r="H118" s="31">
        <v>126.1027066283843</v>
      </c>
      <c r="I118" s="31">
        <v>126.91997240267582</v>
      </c>
      <c r="J118" s="31">
        <v>127.27045119695489</v>
      </c>
      <c r="K118" s="31">
        <v>157.56154158270294</v>
      </c>
      <c r="L118" s="31">
        <v>139.85605922429474</v>
      </c>
      <c r="M118" s="31">
        <v>129.92367556401857</v>
      </c>
      <c r="N118" s="31">
        <v>144.0531531091043</v>
      </c>
      <c r="O118" s="31">
        <v>129.05660678475172</v>
      </c>
      <c r="P118" s="31">
        <v>114.49798220179967</v>
      </c>
      <c r="Q118" s="31">
        <v>157.80279004040085</v>
      </c>
      <c r="R118" s="31">
        <v>121.5321099117692</v>
      </c>
      <c r="S118" s="31">
        <v>149.26958594193727</v>
      </c>
      <c r="T118" s="31">
        <v>134.19711520942022</v>
      </c>
      <c r="U118" s="23"/>
      <c r="V118" s="43">
        <v>44593</v>
      </c>
      <c r="W118" s="31">
        <f t="shared" si="228"/>
        <v>4.1332337615326793</v>
      </c>
      <c r="X118" s="31">
        <f t="shared" si="229"/>
        <v>6.4294529466992287</v>
      </c>
      <c r="Y118" s="31">
        <f t="shared" si="230"/>
        <v>4.1283165028170004</v>
      </c>
      <c r="Z118" s="31">
        <f t="shared" si="231"/>
        <v>4.1810918406761459</v>
      </c>
      <c r="AA118" s="31">
        <f t="shared" si="232"/>
        <v>1.1631910812318864</v>
      </c>
      <c r="AB118" s="31">
        <f t="shared" si="233"/>
        <v>2.5760778859739588</v>
      </c>
      <c r="AC118" s="31">
        <f t="shared" si="234"/>
        <v>10.056625941357893</v>
      </c>
      <c r="AD118" s="31">
        <f t="shared" si="235"/>
        <v>17.513923721046993</v>
      </c>
      <c r="AE118" s="31">
        <f t="shared" si="236"/>
        <v>-2.8815271092574903</v>
      </c>
      <c r="AF118" s="31">
        <f t="shared" si="237"/>
        <v>5.2293234007209293</v>
      </c>
      <c r="AG118" s="31">
        <f t="shared" si="238"/>
        <v>5.1109289719474447</v>
      </c>
      <c r="AH118" s="31">
        <f t="shared" si="239"/>
        <v>6.1225258481530034</v>
      </c>
      <c r="AI118" s="31">
        <f t="shared" si="240"/>
        <v>17.441907489156932</v>
      </c>
      <c r="AJ118" s="31">
        <f t="shared" si="241"/>
        <v>2.6588240070223037</v>
      </c>
      <c r="AK118" s="31">
        <f t="shared" si="242"/>
        <v>1.9919620408074508</v>
      </c>
      <c r="AL118" s="31">
        <f t="shared" si="243"/>
        <v>9.6254873597593473</v>
      </c>
      <c r="AM118" s="31">
        <f t="shared" si="244"/>
        <v>3.3977824396717722</v>
      </c>
      <c r="AN118" s="31">
        <f t="shared" si="245"/>
        <v>2.8758561083867846</v>
      </c>
      <c r="AO118" s="31">
        <f t="shared" si="246"/>
        <v>4.3469077159999756</v>
      </c>
      <c r="AP118" s="23"/>
      <c r="AQ118" s="23"/>
      <c r="AR118" s="5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M118" s="57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</row>
    <row r="119" spans="1:84" s="59" customFormat="1" ht="15.75" x14ac:dyDescent="0.25">
      <c r="A119" s="43">
        <v>44621</v>
      </c>
      <c r="B119" s="31">
        <v>136.85807728065646</v>
      </c>
      <c r="C119" s="31">
        <v>72.466162539383134</v>
      </c>
      <c r="D119" s="31">
        <v>142.21480991354062</v>
      </c>
      <c r="E119" s="31">
        <v>135.55089790466207</v>
      </c>
      <c r="F119" s="31">
        <v>139.86348799995767</v>
      </c>
      <c r="G119" s="31">
        <v>134.47916211111368</v>
      </c>
      <c r="H119" s="31">
        <v>132.26218763977715</v>
      </c>
      <c r="I119" s="31">
        <v>139.29499728977419</v>
      </c>
      <c r="J119" s="31">
        <v>140.92428097124738</v>
      </c>
      <c r="K119" s="31">
        <v>168.68789483955871</v>
      </c>
      <c r="L119" s="31">
        <v>140.5656584174792</v>
      </c>
      <c r="M119" s="31">
        <v>133.78542348748269</v>
      </c>
      <c r="N119" s="31">
        <v>140.29273862192042</v>
      </c>
      <c r="O119" s="31">
        <v>129.45898318483626</v>
      </c>
      <c r="P119" s="31">
        <v>132.72562910392816</v>
      </c>
      <c r="Q119" s="31">
        <v>162.48070150919949</v>
      </c>
      <c r="R119" s="31">
        <v>128.03664200026938</v>
      </c>
      <c r="S119" s="31">
        <v>151.15010435803049</v>
      </c>
      <c r="T119" s="31">
        <v>139.12807462986501</v>
      </c>
      <c r="U119" s="23"/>
      <c r="V119" s="43">
        <v>44621</v>
      </c>
      <c r="W119" s="31">
        <f t="shared" si="228"/>
        <v>2.3185328139650352</v>
      </c>
      <c r="X119" s="31">
        <f t="shared" si="229"/>
        <v>-3.321243492440999</v>
      </c>
      <c r="Y119" s="31">
        <f t="shared" si="230"/>
        <v>4.5544825207208532</v>
      </c>
      <c r="Z119" s="31">
        <f t="shared" si="231"/>
        <v>4.2859888492409652</v>
      </c>
      <c r="AA119" s="31">
        <f t="shared" si="232"/>
        <v>4.4359873285050071</v>
      </c>
      <c r="AB119" s="31">
        <f t="shared" si="233"/>
        <v>3.38260704038737</v>
      </c>
      <c r="AC119" s="31">
        <f t="shared" si="234"/>
        <v>13.133648231666896</v>
      </c>
      <c r="AD119" s="31">
        <f t="shared" si="235"/>
        <v>16.795750243182624</v>
      </c>
      <c r="AE119" s="31">
        <f t="shared" si="236"/>
        <v>-1.2720292366917363</v>
      </c>
      <c r="AF119" s="31">
        <f t="shared" si="237"/>
        <v>9.670743972694936</v>
      </c>
      <c r="AG119" s="31">
        <f t="shared" si="238"/>
        <v>5.0210986029753286</v>
      </c>
      <c r="AH119" s="31">
        <f t="shared" si="239"/>
        <v>5.7922719207544731</v>
      </c>
      <c r="AI119" s="31">
        <f t="shared" si="240"/>
        <v>1.6639119113759193</v>
      </c>
      <c r="AJ119" s="31">
        <f t="shared" si="241"/>
        <v>2.2704556101073905</v>
      </c>
      <c r="AK119" s="31">
        <f t="shared" si="242"/>
        <v>3.0846238433215944</v>
      </c>
      <c r="AL119" s="31">
        <f t="shared" si="243"/>
        <v>7.8845792630215925</v>
      </c>
      <c r="AM119" s="31">
        <f t="shared" si="244"/>
        <v>6.3186987897822604</v>
      </c>
      <c r="AN119" s="31">
        <f t="shared" si="245"/>
        <v>3.2528981403997363</v>
      </c>
      <c r="AO119" s="31">
        <f t="shared" si="246"/>
        <v>4.3826770368660988</v>
      </c>
      <c r="AP119" s="23"/>
      <c r="AQ119" s="23"/>
      <c r="AR119" s="5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M119" s="57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</row>
    <row r="120" spans="1:84" s="59" customFormat="1" ht="15.75" x14ac:dyDescent="0.25">
      <c r="A120" s="43">
        <v>44652</v>
      </c>
      <c r="B120" s="31">
        <v>126.09725661697058</v>
      </c>
      <c r="C120" s="31">
        <v>62.792005007364295</v>
      </c>
      <c r="D120" s="31">
        <v>134.09483322028223</v>
      </c>
      <c r="E120" s="31">
        <v>126.86032770404522</v>
      </c>
      <c r="F120" s="31">
        <v>134.05814841788836</v>
      </c>
      <c r="G120" s="31">
        <v>137.03492274810714</v>
      </c>
      <c r="H120" s="31">
        <v>128.54867366293161</v>
      </c>
      <c r="I120" s="31">
        <v>156.61531408238938</v>
      </c>
      <c r="J120" s="31">
        <v>138.90928381349579</v>
      </c>
      <c r="K120" s="31">
        <v>179.54609748704635</v>
      </c>
      <c r="L120" s="31">
        <v>141.09462279582715</v>
      </c>
      <c r="M120" s="31">
        <v>135.84434774092219</v>
      </c>
      <c r="N120" s="31">
        <v>144.84645180864618</v>
      </c>
      <c r="O120" s="31">
        <v>129.67470847582604</v>
      </c>
      <c r="P120" s="31">
        <v>116.2866318138137</v>
      </c>
      <c r="Q120" s="31">
        <v>152.03985050966457</v>
      </c>
      <c r="R120" s="31">
        <v>119.75303995858927</v>
      </c>
      <c r="S120" s="31">
        <v>141.77903844538395</v>
      </c>
      <c r="T120" s="31">
        <v>135.6140884357381</v>
      </c>
      <c r="U120" s="23"/>
      <c r="V120" s="43">
        <v>44652</v>
      </c>
      <c r="W120" s="31">
        <f t="shared" ref="W120:W122" si="247">B120/B108*100-100</f>
        <v>4.2380304665777402</v>
      </c>
      <c r="X120" s="31">
        <f t="shared" ref="X120:X122" si="248">C120/C108*100-100</f>
        <v>-18.850125424241455</v>
      </c>
      <c r="Y120" s="31">
        <f t="shared" ref="Y120:Y122" si="249">D120/D108*100-100</f>
        <v>2.3429934780011479</v>
      </c>
      <c r="Z120" s="31">
        <f t="shared" ref="Z120:Z122" si="250">E120/E108*100-100</f>
        <v>10.925586383753227</v>
      </c>
      <c r="AA120" s="31">
        <f t="shared" ref="AA120:AA122" si="251">F120/F108*100-100</f>
        <v>0.47643586710552199</v>
      </c>
      <c r="AB120" s="31">
        <f t="shared" ref="AB120:AB122" si="252">G120/G108*100-100</f>
        <v>3.713511106840059</v>
      </c>
      <c r="AC120" s="31">
        <f t="shared" ref="AC120:AC122" si="253">H120/H108*100-100</f>
        <v>7.8432079837527908</v>
      </c>
      <c r="AD120" s="31">
        <f t="shared" ref="AD120:AD122" si="254">I120/I108*100-100</f>
        <v>23.105032074646985</v>
      </c>
      <c r="AE120" s="31">
        <f t="shared" ref="AE120:AE122" si="255">J120/J108*100-100</f>
        <v>1.4752954518870638</v>
      </c>
      <c r="AF120" s="31">
        <f t="shared" ref="AF120:AF122" si="256">K120/K108*100-100</f>
        <v>13.636183831750756</v>
      </c>
      <c r="AG120" s="31">
        <f t="shared" ref="AG120:AG122" si="257">L120/L108*100-100</f>
        <v>5.2283766526033162</v>
      </c>
      <c r="AH120" s="31">
        <f t="shared" ref="AH120:AH122" si="258">M120/M108*100-100</f>
        <v>4.9050770615699975</v>
      </c>
      <c r="AI120" s="31">
        <f t="shared" ref="AI120:AI122" si="259">N120/N108*100-100</f>
        <v>9.9212326033742784</v>
      </c>
      <c r="AJ120" s="31">
        <f t="shared" ref="AJ120:AJ122" si="260">O120/O108*100-100</f>
        <v>3.1642896663470594</v>
      </c>
      <c r="AK120" s="31">
        <f t="shared" ref="AK120:AK122" si="261">P120/P108*100-100</f>
        <v>2.7356110762196408</v>
      </c>
      <c r="AL120" s="31">
        <f t="shared" ref="AL120:AL122" si="262">Q120/Q108*100-100</f>
        <v>0.2816305680107547</v>
      </c>
      <c r="AM120" s="31">
        <f t="shared" ref="AM120:AM122" si="263">R120/R108*100-100</f>
        <v>7.2958797048370769</v>
      </c>
      <c r="AN120" s="31">
        <f t="shared" ref="AN120:AN122" si="264">S120/S108*100-100</f>
        <v>-2.0088859825423384</v>
      </c>
      <c r="AO120" s="31">
        <f t="shared" ref="AO120:AO122" si="265">T120/T108*100-100</f>
        <v>4.2715675391005448</v>
      </c>
      <c r="AP120" s="23"/>
      <c r="AQ120" s="23"/>
      <c r="AR120" s="5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M120" s="57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</row>
    <row r="121" spans="1:84" s="59" customFormat="1" ht="15.75" x14ac:dyDescent="0.25">
      <c r="A121" s="43">
        <v>44682</v>
      </c>
      <c r="B121" s="31">
        <v>119.77715312978812</v>
      </c>
      <c r="C121" s="31">
        <v>68.670356236974527</v>
      </c>
      <c r="D121" s="31">
        <v>136.94847827202207</v>
      </c>
      <c r="E121" s="31">
        <v>118.89755036980752</v>
      </c>
      <c r="F121" s="31">
        <v>148.10789353454143</v>
      </c>
      <c r="G121" s="31">
        <v>136.1348987215286</v>
      </c>
      <c r="H121" s="31">
        <v>127.52989475302702</v>
      </c>
      <c r="I121" s="31">
        <v>155.66828058802122</v>
      </c>
      <c r="J121" s="31">
        <v>141.66028979387607</v>
      </c>
      <c r="K121" s="31">
        <v>176.38739396783956</v>
      </c>
      <c r="L121" s="31">
        <v>141.84345123156547</v>
      </c>
      <c r="M121" s="31">
        <v>131.43994730775265</v>
      </c>
      <c r="N121" s="31">
        <v>148.55476790924808</v>
      </c>
      <c r="O121" s="31">
        <v>129.92305981784179</v>
      </c>
      <c r="P121" s="31">
        <v>106.43696455171704</v>
      </c>
      <c r="Q121" s="31">
        <v>161.72363071340965</v>
      </c>
      <c r="R121" s="31">
        <v>121.31852625182837</v>
      </c>
      <c r="S121" s="31">
        <v>142.05157630895067</v>
      </c>
      <c r="T121" s="31">
        <v>135.58605294464928</v>
      </c>
      <c r="U121" s="23"/>
      <c r="V121" s="43">
        <v>44682</v>
      </c>
      <c r="W121" s="31">
        <f t="shared" si="247"/>
        <v>4.5612305193752007</v>
      </c>
      <c r="X121" s="31">
        <f t="shared" si="248"/>
        <v>-9.1461866693735345</v>
      </c>
      <c r="Y121" s="31">
        <f t="shared" si="249"/>
        <v>4.0308807151867967</v>
      </c>
      <c r="Z121" s="31">
        <f t="shared" si="250"/>
        <v>-4.3589437539172451</v>
      </c>
      <c r="AA121" s="31">
        <f t="shared" si="251"/>
        <v>3.4055791372203714</v>
      </c>
      <c r="AB121" s="31">
        <f t="shared" si="252"/>
        <v>3.9073070313226879</v>
      </c>
      <c r="AC121" s="31">
        <f t="shared" si="253"/>
        <v>10.227675037718981</v>
      </c>
      <c r="AD121" s="31">
        <f t="shared" si="254"/>
        <v>12.693334141128858</v>
      </c>
      <c r="AE121" s="31">
        <f t="shared" si="255"/>
        <v>5.1654441617938716</v>
      </c>
      <c r="AF121" s="31">
        <f t="shared" si="256"/>
        <v>8.9989221108743038</v>
      </c>
      <c r="AG121" s="31">
        <f t="shared" si="257"/>
        <v>5.4616069917093739</v>
      </c>
      <c r="AH121" s="31">
        <f t="shared" si="258"/>
        <v>4.4453612855594145</v>
      </c>
      <c r="AI121" s="31">
        <f t="shared" si="259"/>
        <v>8.2671888205117199</v>
      </c>
      <c r="AJ121" s="31">
        <f t="shared" si="260"/>
        <v>3.7443425656227873</v>
      </c>
      <c r="AK121" s="31">
        <f t="shared" si="261"/>
        <v>2.8352238436621207</v>
      </c>
      <c r="AL121" s="31">
        <f t="shared" si="262"/>
        <v>-0.49890397338899106</v>
      </c>
      <c r="AM121" s="31">
        <f t="shared" si="263"/>
        <v>5.898291989484477</v>
      </c>
      <c r="AN121" s="31">
        <f t="shared" si="264"/>
        <v>0.30343295336734855</v>
      </c>
      <c r="AO121" s="31">
        <f t="shared" si="265"/>
        <v>4.2917789757772624</v>
      </c>
      <c r="AP121" s="23"/>
      <c r="AQ121" s="23"/>
      <c r="AR121" s="5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M121" s="57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</row>
    <row r="122" spans="1:84" s="59" customFormat="1" ht="15.75" x14ac:dyDescent="0.25">
      <c r="A122" s="43">
        <v>44713</v>
      </c>
      <c r="B122" s="31">
        <v>115.30068991397559</v>
      </c>
      <c r="C122" s="31">
        <v>70.20753872467786</v>
      </c>
      <c r="D122" s="31">
        <v>135.34777885637897</v>
      </c>
      <c r="E122" s="31">
        <v>128.52615647439325</v>
      </c>
      <c r="F122" s="31">
        <v>138.71695140829306</v>
      </c>
      <c r="G122" s="31">
        <v>135.62955760896787</v>
      </c>
      <c r="H122" s="31">
        <v>123.11580290587801</v>
      </c>
      <c r="I122" s="31">
        <v>126.37679283485848</v>
      </c>
      <c r="J122" s="31">
        <v>142.54070219627408</v>
      </c>
      <c r="K122" s="31">
        <v>169.49707783063278</v>
      </c>
      <c r="L122" s="31">
        <v>141.5094103887397</v>
      </c>
      <c r="M122" s="31">
        <v>127.38029917410813</v>
      </c>
      <c r="N122" s="31">
        <v>130.40395835675724</v>
      </c>
      <c r="O122" s="31">
        <v>129.83650847152455</v>
      </c>
      <c r="P122" s="31">
        <v>107.20486422713904</v>
      </c>
      <c r="Q122" s="31">
        <v>169.03707752412899</v>
      </c>
      <c r="R122" s="31">
        <v>117.26644608792523</v>
      </c>
      <c r="S122" s="31">
        <v>131.12133186655916</v>
      </c>
      <c r="T122" s="31">
        <v>132.20846201794421</v>
      </c>
      <c r="U122" s="23"/>
      <c r="V122" s="43">
        <v>44713</v>
      </c>
      <c r="W122" s="31">
        <f t="shared" si="247"/>
        <v>2.7080179953185421</v>
      </c>
      <c r="X122" s="31">
        <f t="shared" si="248"/>
        <v>-4.1542475347597048</v>
      </c>
      <c r="Y122" s="31">
        <f t="shared" si="249"/>
        <v>4.2030181100902695</v>
      </c>
      <c r="Z122" s="31">
        <f t="shared" si="250"/>
        <v>8.4580755842876556</v>
      </c>
      <c r="AA122" s="31">
        <f t="shared" si="251"/>
        <v>3.3207117543178697</v>
      </c>
      <c r="AB122" s="31">
        <f t="shared" si="252"/>
        <v>4.3294370632818584</v>
      </c>
      <c r="AC122" s="31">
        <f t="shared" si="253"/>
        <v>6.5170569875258906</v>
      </c>
      <c r="AD122" s="31">
        <f t="shared" si="254"/>
        <v>11.172095656261718</v>
      </c>
      <c r="AE122" s="31">
        <f t="shared" si="255"/>
        <v>2.4320729997507726</v>
      </c>
      <c r="AF122" s="31">
        <f t="shared" si="256"/>
        <v>7.9099805649078121</v>
      </c>
      <c r="AG122" s="31">
        <f t="shared" si="257"/>
        <v>4.8543832918475971</v>
      </c>
      <c r="AH122" s="31">
        <f t="shared" si="258"/>
        <v>4.5200670524499174</v>
      </c>
      <c r="AI122" s="31">
        <f t="shared" si="259"/>
        <v>5.7526789777476921</v>
      </c>
      <c r="AJ122" s="31">
        <f t="shared" si="260"/>
        <v>3.5990250752549144</v>
      </c>
      <c r="AK122" s="31">
        <f t="shared" si="261"/>
        <v>2.4322044422060003</v>
      </c>
      <c r="AL122" s="31">
        <f t="shared" si="262"/>
        <v>1.876964670368821</v>
      </c>
      <c r="AM122" s="31">
        <f t="shared" si="263"/>
        <v>5.0264717293084828</v>
      </c>
      <c r="AN122" s="31">
        <f t="shared" si="264"/>
        <v>-7.1864996103515182</v>
      </c>
      <c r="AO122" s="31">
        <f t="shared" si="265"/>
        <v>3.6655046752903218</v>
      </c>
      <c r="AP122" s="23"/>
      <c r="AQ122" s="23"/>
      <c r="AR122" s="5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M122" s="57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</row>
    <row r="123" spans="1:84" s="59" customFormat="1" ht="15.75" x14ac:dyDescent="0.25">
      <c r="A123" s="43">
        <v>44743</v>
      </c>
      <c r="B123" s="31">
        <v>114.97436600657853</v>
      </c>
      <c r="C123" s="31">
        <v>72.896730968799844</v>
      </c>
      <c r="D123" s="31">
        <v>137.66492286117952</v>
      </c>
      <c r="E123" s="31">
        <v>131.86982938229463</v>
      </c>
      <c r="F123" s="31">
        <v>150.35197170686072</v>
      </c>
      <c r="G123" s="31">
        <v>136.53316692510703</v>
      </c>
      <c r="H123" s="31">
        <v>123.67933627851615</v>
      </c>
      <c r="I123" s="31">
        <v>140.94980930411072</v>
      </c>
      <c r="J123" s="31">
        <v>140.40884346031061</v>
      </c>
      <c r="K123" s="31">
        <v>179.60910788926358</v>
      </c>
      <c r="L123" s="31">
        <v>142.80913851832526</v>
      </c>
      <c r="M123" s="31">
        <v>133.29832089144483</v>
      </c>
      <c r="N123" s="31">
        <v>138.33878615944334</v>
      </c>
      <c r="O123" s="31">
        <v>130.04018624616444</v>
      </c>
      <c r="P123" s="31">
        <v>117.3825887524754</v>
      </c>
      <c r="Q123" s="31">
        <v>162.24459537951324</v>
      </c>
      <c r="R123" s="31">
        <v>118.09358193927183</v>
      </c>
      <c r="S123" s="31">
        <v>135.28046250401471</v>
      </c>
      <c r="T123" s="31">
        <v>135.16802467160991</v>
      </c>
      <c r="U123" s="23"/>
      <c r="V123" s="43">
        <v>44743</v>
      </c>
      <c r="W123" s="31">
        <f t="shared" ref="W123:W125" si="266">B123/B111*100-100</f>
        <v>2.2462202197936421</v>
      </c>
      <c r="X123" s="31">
        <f t="shared" ref="X123:X125" si="267">C123/C111*100-100</f>
        <v>-8.3103799461557628</v>
      </c>
      <c r="Y123" s="31">
        <f t="shared" ref="Y123:Y125" si="268">D123/D111*100-100</f>
        <v>3.3857250145305642</v>
      </c>
      <c r="Z123" s="31">
        <f t="shared" ref="Z123:Z125" si="269">E123/E111*100-100</f>
        <v>6.7149716883045016</v>
      </c>
      <c r="AA123" s="31">
        <f t="shared" ref="AA123:AA125" si="270">F123/F111*100-100</f>
        <v>3.8529468623815291</v>
      </c>
      <c r="AB123" s="31">
        <f t="shared" ref="AB123:AB125" si="271">G123/G111*100-100</f>
        <v>3.6494526242553746</v>
      </c>
      <c r="AC123" s="31">
        <f t="shared" ref="AC123:AC125" si="272">H123/H111*100-100</f>
        <v>5.0484243498633958</v>
      </c>
      <c r="AD123" s="31">
        <f t="shared" ref="AD123:AD125" si="273">I123/I111*100-100</f>
        <v>14.387539758849016</v>
      </c>
      <c r="AE123" s="31">
        <f t="shared" ref="AE123:AE125" si="274">J123/J111*100-100</f>
        <v>2.3942588328846881</v>
      </c>
      <c r="AF123" s="31">
        <f t="shared" ref="AF123:AF125" si="275">K123/K111*100-100</f>
        <v>8.6942565918594994</v>
      </c>
      <c r="AG123" s="31">
        <f t="shared" ref="AG123:AG125" si="276">L123/L111*100-100</f>
        <v>4.8453467596818456</v>
      </c>
      <c r="AH123" s="31">
        <f t="shared" ref="AH123:AH125" si="277">M123/M111*100-100</f>
        <v>2.4133189069331991</v>
      </c>
      <c r="AI123" s="31">
        <f t="shared" ref="AI123:AI125" si="278">N123/N111*100-100</f>
        <v>1.3540495762830744</v>
      </c>
      <c r="AJ123" s="31">
        <f t="shared" ref="AJ123:AJ125" si="279">O123/O111*100-100</f>
        <v>3.2562772101338453</v>
      </c>
      <c r="AK123" s="31">
        <f t="shared" ref="AK123:AK125" si="280">P123/P111*100-100</f>
        <v>2.7238424377840715</v>
      </c>
      <c r="AL123" s="31">
        <f t="shared" ref="AL123:AL125" si="281">Q123/Q111*100-100</f>
        <v>-7.3378242737709058</v>
      </c>
      <c r="AM123" s="31">
        <f t="shared" ref="AM123:AM125" si="282">R123/R111*100-100</f>
        <v>4.4186251362853284</v>
      </c>
      <c r="AN123" s="31">
        <f t="shared" ref="AN123:AN125" si="283">S123/S111*100-100</f>
        <v>-5.5097039538416652</v>
      </c>
      <c r="AO123" s="31">
        <f t="shared" ref="AO123:AO125" si="284">T123/T111*100-100</f>
        <v>3.0035890522060527</v>
      </c>
      <c r="AP123" s="23"/>
      <c r="AQ123" s="23"/>
      <c r="AR123" s="5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M123" s="57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</row>
    <row r="124" spans="1:84" s="59" customFormat="1" ht="15.75" x14ac:dyDescent="0.25">
      <c r="A124" s="43">
        <v>44774</v>
      </c>
      <c r="B124" s="31">
        <v>118.82653718166198</v>
      </c>
      <c r="C124" s="31">
        <v>73.245338552700787</v>
      </c>
      <c r="D124" s="31">
        <v>129.92599011308485</v>
      </c>
      <c r="E124" s="31">
        <v>135.98846072235131</v>
      </c>
      <c r="F124" s="31">
        <v>156.61326224372317</v>
      </c>
      <c r="G124" s="31">
        <v>138.5469230758608</v>
      </c>
      <c r="H124" s="31">
        <v>126.9377949662013</v>
      </c>
      <c r="I124" s="31">
        <v>138.68390024470614</v>
      </c>
      <c r="J124" s="31">
        <v>137.8439715147307</v>
      </c>
      <c r="K124" s="31">
        <v>173.39278235021476</v>
      </c>
      <c r="L124" s="31">
        <v>143.84734584389022</v>
      </c>
      <c r="M124" s="31">
        <v>133.36974724575907</v>
      </c>
      <c r="N124" s="31">
        <v>144.3051957304873</v>
      </c>
      <c r="O124" s="31">
        <v>130.70790419780846</v>
      </c>
      <c r="P124" s="31">
        <v>119.47002762953089</v>
      </c>
      <c r="Q124" s="31">
        <v>165.83583005177911</v>
      </c>
      <c r="R124" s="31">
        <v>117.5542309036052</v>
      </c>
      <c r="S124" s="31">
        <v>141.92325699837289</v>
      </c>
      <c r="T124" s="31">
        <v>135.90683763616988</v>
      </c>
      <c r="U124" s="23"/>
      <c r="V124" s="43">
        <v>44774</v>
      </c>
      <c r="W124" s="31">
        <f t="shared" si="266"/>
        <v>2.0848293854940323</v>
      </c>
      <c r="X124" s="31">
        <f t="shared" si="267"/>
        <v>-6.2647340221069925</v>
      </c>
      <c r="Y124" s="31">
        <f t="shared" si="268"/>
        <v>3.3380695068514541</v>
      </c>
      <c r="Z124" s="31">
        <f t="shared" si="269"/>
        <v>8.5222105640189625</v>
      </c>
      <c r="AA124" s="31">
        <f t="shared" si="270"/>
        <v>9.8862772481868859</v>
      </c>
      <c r="AB124" s="31">
        <f t="shared" si="271"/>
        <v>4.1253568643541598</v>
      </c>
      <c r="AC124" s="31">
        <f t="shared" si="272"/>
        <v>6.9593740425726338</v>
      </c>
      <c r="AD124" s="31">
        <f t="shared" si="273"/>
        <v>18.092933154530314</v>
      </c>
      <c r="AE124" s="31">
        <f t="shared" si="274"/>
        <v>1.2649705893110053</v>
      </c>
      <c r="AF124" s="31">
        <f t="shared" si="275"/>
        <v>6.8250151041452796</v>
      </c>
      <c r="AG124" s="31">
        <f t="shared" si="276"/>
        <v>5.2576179279196964</v>
      </c>
      <c r="AH124" s="31">
        <f t="shared" si="277"/>
        <v>4.5212940880513059</v>
      </c>
      <c r="AI124" s="31">
        <f t="shared" si="278"/>
        <v>21.279604507804635</v>
      </c>
      <c r="AJ124" s="31">
        <f t="shared" si="279"/>
        <v>2.7845239475449404</v>
      </c>
      <c r="AK124" s="31">
        <f t="shared" si="280"/>
        <v>3.0312200892924608</v>
      </c>
      <c r="AL124" s="31">
        <f t="shared" si="281"/>
        <v>-6.2165223698110879</v>
      </c>
      <c r="AM124" s="31">
        <f t="shared" si="282"/>
        <v>4.205664862566195</v>
      </c>
      <c r="AN124" s="31">
        <f t="shared" si="283"/>
        <v>-1.4489976033635656</v>
      </c>
      <c r="AO124" s="31">
        <f t="shared" si="284"/>
        <v>4.4353703889973985</v>
      </c>
      <c r="AP124" s="23"/>
      <c r="AQ124" s="23"/>
      <c r="AR124" s="5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M124" s="57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</row>
    <row r="125" spans="1:84" s="59" customFormat="1" ht="15.75" x14ac:dyDescent="0.25">
      <c r="A125" s="43">
        <v>44805</v>
      </c>
      <c r="B125" s="31">
        <v>114.26825497472655</v>
      </c>
      <c r="C125" s="31">
        <v>67.833511871239082</v>
      </c>
      <c r="D125" s="31">
        <v>125.26133884613608</v>
      </c>
      <c r="E125" s="31">
        <v>136.85996102654263</v>
      </c>
      <c r="F125" s="31">
        <v>150.07010103311271</v>
      </c>
      <c r="G125" s="31">
        <v>138.2363856618571</v>
      </c>
      <c r="H125" s="31">
        <v>127.41651701332694</v>
      </c>
      <c r="I125" s="31">
        <v>137.31847486706951</v>
      </c>
      <c r="J125" s="31">
        <v>134.77701313676232</v>
      </c>
      <c r="K125" s="31">
        <v>174.8219694956156</v>
      </c>
      <c r="L125" s="31">
        <v>143.84499465674085</v>
      </c>
      <c r="M125" s="31">
        <v>131.50826795317195</v>
      </c>
      <c r="N125" s="31">
        <v>133.33304707584512</v>
      </c>
      <c r="O125" s="31">
        <v>131.11251344865229</v>
      </c>
      <c r="P125" s="31">
        <v>112.45559745971509</v>
      </c>
      <c r="Q125" s="31">
        <v>161.13934238643043</v>
      </c>
      <c r="R125" s="31">
        <v>123.3061638451407</v>
      </c>
      <c r="S125" s="31">
        <v>143.55134245622824</v>
      </c>
      <c r="T125" s="31">
        <v>133.72868128048503</v>
      </c>
      <c r="U125" s="23"/>
      <c r="V125" s="43">
        <v>44805</v>
      </c>
      <c r="W125" s="31">
        <f t="shared" si="266"/>
        <v>1.2764058866290782</v>
      </c>
      <c r="X125" s="31">
        <f t="shared" si="267"/>
        <v>-8.4693701757934576</v>
      </c>
      <c r="Y125" s="31">
        <f t="shared" si="268"/>
        <v>2.4421030133048731</v>
      </c>
      <c r="Z125" s="31">
        <f t="shared" si="269"/>
        <v>5.0456745470734035</v>
      </c>
      <c r="AA125" s="31">
        <f t="shared" si="270"/>
        <v>10.400791491789164</v>
      </c>
      <c r="AB125" s="31">
        <f t="shared" si="271"/>
        <v>3.3796398823710376</v>
      </c>
      <c r="AC125" s="31">
        <f t="shared" si="272"/>
        <v>5.6078178184236549</v>
      </c>
      <c r="AD125" s="31">
        <f t="shared" si="273"/>
        <v>18.598622615269363</v>
      </c>
      <c r="AE125" s="31">
        <f t="shared" si="274"/>
        <v>-1.0439015592190231</v>
      </c>
      <c r="AF125" s="31">
        <f t="shared" si="275"/>
        <v>11.594372827671464</v>
      </c>
      <c r="AG125" s="31">
        <f t="shared" si="276"/>
        <v>4.5875517132178345</v>
      </c>
      <c r="AH125" s="31">
        <f t="shared" si="277"/>
        <v>5.4226879854912653</v>
      </c>
      <c r="AI125" s="31">
        <f t="shared" si="278"/>
        <v>10.295038974106063</v>
      </c>
      <c r="AJ125" s="31">
        <f t="shared" si="279"/>
        <v>3.2653742808551129</v>
      </c>
      <c r="AK125" s="31">
        <f t="shared" si="280"/>
        <v>3.0592540710689775</v>
      </c>
      <c r="AL125" s="31">
        <f t="shared" si="281"/>
        <v>-4.8448506044296664</v>
      </c>
      <c r="AM125" s="31">
        <f t="shared" si="282"/>
        <v>3.6529003829052016</v>
      </c>
      <c r="AN125" s="31">
        <f t="shared" si="283"/>
        <v>-0.49469802936792462</v>
      </c>
      <c r="AO125" s="31">
        <f t="shared" si="284"/>
        <v>3.8543522142941526</v>
      </c>
      <c r="AP125" s="23"/>
      <c r="AQ125" s="23"/>
      <c r="AR125" s="5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M125" s="57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</row>
    <row r="126" spans="1:84" s="59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M126" s="57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</row>
    <row r="127" spans="1:84" s="59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M127" s="57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</row>
    <row r="128" spans="1:84" s="59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M128" s="57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</row>
    <row r="129" spans="1:84" s="59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M129" s="57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</row>
    <row r="130" spans="1:84" s="59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M130" s="57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</row>
    <row r="131" spans="1:84" s="59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M131" s="57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</row>
    <row r="132" spans="1:84" s="59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7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M132" s="57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</row>
    <row r="133" spans="1:84" s="59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7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M133" s="57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</row>
    <row r="134" spans="1:84" s="59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7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M134" s="57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</row>
    <row r="135" spans="1:84" s="59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7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M135" s="57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</row>
    <row r="136" spans="1:84" s="59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7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M136" s="57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</row>
    <row r="137" spans="1:84" s="59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7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M137" s="57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</row>
    <row r="138" spans="1:84" s="59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7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M138" s="57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</row>
    <row r="139" spans="1:84" s="59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7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M139" s="57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</row>
    <row r="140" spans="1:84" s="59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7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M140" s="57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</row>
    <row r="141" spans="1:84" s="59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7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M141" s="57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</row>
    <row r="142" spans="1:84" s="59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7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M142" s="57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</row>
    <row r="143" spans="1:84" s="59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7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M143" s="57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</row>
    <row r="144" spans="1:84" s="59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7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M144" s="57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</row>
    <row r="145" spans="1:84" s="59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7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M145" s="57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</row>
    <row r="146" spans="1:84" s="59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7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M146" s="57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</row>
    <row r="147" spans="1:84" s="59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7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M147" s="57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</row>
    <row r="148" spans="1:84" s="59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7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M148" s="57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</row>
    <row r="149" spans="1:84" s="59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7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M149" s="57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</row>
    <row r="150" spans="1:84" s="59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7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M150" s="57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</row>
    <row r="151" spans="1:84" s="59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7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M151" s="57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</row>
    <row r="152" spans="1:84" s="59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7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M152" s="57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</row>
    <row r="153" spans="1:84" s="59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7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M153" s="57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</row>
    <row r="154" spans="1:84" s="59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7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M154" s="57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</row>
    <row r="155" spans="1:84" s="59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7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M155" s="57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</row>
    <row r="156" spans="1:84" s="59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7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M156" s="57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</row>
    <row r="157" spans="1:84" s="59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7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M157" s="57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</row>
    <row r="158" spans="1:84" s="59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7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M158" s="57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</row>
    <row r="159" spans="1:84" s="59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7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M159" s="57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</row>
    <row r="160" spans="1:84" s="59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7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M160" s="57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</row>
    <row r="161" spans="1:84" s="59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7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M161" s="57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</row>
    <row r="162" spans="1:84" s="59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7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M162" s="57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</row>
    <row r="163" spans="1:84" s="59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7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M163" s="57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</row>
    <row r="164" spans="1:84" s="59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7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M164" s="57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</row>
    <row r="165" spans="1:84" s="59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7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M165" s="57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</row>
    <row r="166" spans="1:84" s="59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7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M166" s="57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</row>
    <row r="167" spans="1:84" s="59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7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M167" s="57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</row>
    <row r="168" spans="1:84" s="59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7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M168" s="57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</row>
    <row r="169" spans="1:84" s="59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7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M169" s="57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</row>
    <row r="170" spans="1:84" s="59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7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M170" s="57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</row>
    <row r="171" spans="1:84" s="59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7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M171" s="57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</row>
    <row r="172" spans="1:84" s="59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7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M172" s="57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</row>
    <row r="173" spans="1:84" s="59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7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M173" s="57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</row>
    <row r="174" spans="1:84" s="59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7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M174" s="57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</row>
    <row r="175" spans="1:84" s="59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7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M175" s="57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</row>
    <row r="176" spans="1:84" s="59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7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M176" s="57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</row>
    <row r="177" spans="1:84" s="59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7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M177" s="57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</row>
    <row r="178" spans="1:84" s="59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7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M178" s="57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</row>
    <row r="179" spans="1:84" s="59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7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M179" s="57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</row>
    <row r="180" spans="1:84" s="59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7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M180" s="57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</row>
    <row r="181" spans="1:84" s="59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7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M181" s="57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</row>
    <row r="182" spans="1:84" s="59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7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M182" s="57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</row>
    <row r="183" spans="1:84" s="59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7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M183" s="57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</row>
    <row r="184" spans="1:84" s="59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7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M184" s="57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</row>
    <row r="185" spans="1:84" s="59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7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M185" s="57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</row>
    <row r="186" spans="1:84" s="59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7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M186" s="57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</row>
    <row r="187" spans="1:84" s="59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7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M187" s="57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</row>
    <row r="188" spans="1:84" s="59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7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M188" s="57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</row>
    <row r="189" spans="1:84" s="59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7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M189" s="57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</row>
    <row r="190" spans="1:84" s="59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7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M190" s="57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</row>
    <row r="191" spans="1:84" s="59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7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M191" s="57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</row>
    <row r="192" spans="1:84" s="59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7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M192" s="57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</row>
    <row r="193" spans="1:84" s="59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7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M193" s="57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</row>
    <row r="194" spans="1:84" s="59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7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M194" s="57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</row>
    <row r="195" spans="1:84" s="59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7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M195" s="57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</row>
    <row r="196" spans="1:84" s="59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7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M196" s="57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</row>
    <row r="197" spans="1:84" s="59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7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M197" s="57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</row>
    <row r="198" spans="1:84" s="59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7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M198" s="57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</row>
    <row r="199" spans="1:84" s="59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7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M199" s="57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</row>
    <row r="200" spans="1:84" s="59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7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M200" s="57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</row>
    <row r="201" spans="1:84" s="59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7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M201" s="57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</row>
    <row r="202" spans="1:84" s="59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7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M202" s="57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</row>
    <row r="203" spans="1:84" s="59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7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M203" s="57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</row>
    <row r="204" spans="1:84" s="59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7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M204" s="57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</row>
    <row r="205" spans="1:84" s="59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7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M205" s="57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</row>
    <row r="206" spans="1:84" s="59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7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M206" s="57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</row>
    <row r="207" spans="1:84" s="59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7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M207" s="57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</row>
    <row r="208" spans="1:84" s="59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7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M208" s="57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</row>
    <row r="209" spans="1:84" s="59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7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M209" s="57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</row>
    <row r="210" spans="1:84" s="59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7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M210" s="57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</row>
    <row r="211" spans="1:84" s="59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7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M211" s="57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</row>
    <row r="212" spans="1:84" s="59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7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M212" s="57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</row>
    <row r="213" spans="1:84" s="59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7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M213" s="57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</row>
    <row r="214" spans="1:84" s="59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7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M214" s="57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</row>
    <row r="215" spans="1:84" s="59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7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M215" s="57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</row>
    <row r="216" spans="1:84" s="59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7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M216" s="57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</row>
    <row r="217" spans="1:84" s="59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7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M217" s="57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</row>
    <row r="218" spans="1:84" s="59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7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M218" s="57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</row>
    <row r="219" spans="1:84" s="59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7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M219" s="57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</row>
    <row r="220" spans="1:84" s="59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7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M220" s="57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</row>
    <row r="221" spans="1:84" s="59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7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M221" s="57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</row>
    <row r="222" spans="1:84" s="59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7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M222" s="57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</row>
    <row r="223" spans="1:84" s="59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7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M223" s="57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</row>
    <row r="224" spans="1:84" s="59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7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M224" s="57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</row>
    <row r="225" spans="1:84" s="59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7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M225" s="57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</row>
    <row r="226" spans="1:84" s="59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7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M226" s="57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</row>
    <row r="227" spans="1:84" s="59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7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M227" s="57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</row>
    <row r="228" spans="1:84" s="59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7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M228" s="57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</row>
    <row r="229" spans="1:84" s="59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7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M229" s="57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</row>
    <row r="230" spans="1:84" s="59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7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M230" s="57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</row>
    <row r="231" spans="1:84" s="59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7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M231" s="57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</row>
    <row r="232" spans="1:84" s="59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7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M232" s="57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</row>
    <row r="233" spans="1:84" s="59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7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M233" s="57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</row>
    <row r="234" spans="1:84" s="59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7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M234" s="57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</row>
    <row r="235" spans="1:84" s="59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7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M235" s="57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</row>
    <row r="236" spans="1:84" s="59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7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M236" s="57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</row>
    <row r="237" spans="1:84" s="59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7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M237" s="57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</row>
    <row r="238" spans="1:84" s="59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7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M238" s="57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</row>
    <row r="239" spans="1:84" s="59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7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M239" s="57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</row>
    <row r="240" spans="1:84" s="59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7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M240" s="57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</row>
    <row r="241" spans="1:84" s="59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7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M241" s="57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</row>
    <row r="242" spans="1:84" s="59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7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M242" s="57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</row>
    <row r="243" spans="1:84" s="59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7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M243" s="57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</row>
    <row r="244" spans="1:84" s="59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7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M244" s="57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</row>
    <row r="245" spans="1:84" s="59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7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M245" s="57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</row>
    <row r="246" spans="1:84" s="59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7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M246" s="57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</row>
    <row r="247" spans="1:84" s="59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7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M247" s="57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</row>
    <row r="248" spans="1:84" s="59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7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M248" s="57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</row>
    <row r="249" spans="1:84" s="59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7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M249" s="57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</row>
    <row r="250" spans="1:84" s="59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7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M250" s="57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</row>
    <row r="251" spans="1:84" s="59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7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M251" s="57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</row>
    <row r="252" spans="1:84" s="59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7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M252" s="57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</row>
    <row r="253" spans="1:84" s="59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7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M253" s="57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</row>
    <row r="254" spans="1:84" s="59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7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M254" s="57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</row>
    <row r="255" spans="1:84" s="59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7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M255" s="57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</row>
    <row r="256" spans="1:84" s="59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7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M256" s="57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</row>
    <row r="257" spans="1:84" s="59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7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M257" s="57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</row>
    <row r="258" spans="1:84" s="59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7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M258" s="57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</row>
    <row r="259" spans="1:84" s="59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7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M259" s="57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</row>
    <row r="260" spans="1:84" s="59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7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M260" s="57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</row>
    <row r="261" spans="1:84" s="59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7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M261" s="57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</row>
    <row r="262" spans="1:84" s="59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7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M262" s="57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</row>
    <row r="263" spans="1:84" s="59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7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M263" s="57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</row>
    <row r="264" spans="1:84" s="59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7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M264" s="57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</row>
    <row r="265" spans="1:84" s="59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7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M265" s="57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</row>
    <row r="266" spans="1:84" s="59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7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M266" s="57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</row>
    <row r="267" spans="1:84" s="59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7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M267" s="57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</row>
    <row r="268" spans="1:84" s="59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7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M268" s="57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</row>
    <row r="269" spans="1:84" s="59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7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M269" s="57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</row>
    <row r="270" spans="1:84" s="59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7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M270" s="57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</row>
    <row r="271" spans="1:84" s="59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7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M271" s="57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</row>
    <row r="272" spans="1:84" s="59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7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M272" s="57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</row>
    <row r="273" spans="1:84" s="59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7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M273" s="57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</row>
    <row r="274" spans="1:84" s="59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7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M274" s="57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</row>
    <row r="275" spans="1:84" s="59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7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M275" s="57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</row>
    <row r="276" spans="1:84" s="59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7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M276" s="57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</row>
    <row r="277" spans="1:84" s="59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7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M277" s="57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</row>
    <row r="278" spans="1:84" s="59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7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M278" s="57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</row>
    <row r="279" spans="1:84" s="59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7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M279" s="57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</row>
    <row r="280" spans="1:84" s="59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7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M280" s="57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</row>
    <row r="281" spans="1:84" s="59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7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M281" s="57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</row>
    <row r="282" spans="1:84" s="59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7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M282" s="57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</row>
    <row r="283" spans="1:84" s="59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7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M283" s="57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</row>
    <row r="284" spans="1:84" s="59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7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M284" s="57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</row>
    <row r="285" spans="1:84" s="59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7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M285" s="57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</row>
    <row r="286" spans="1:84" s="59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7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M286" s="57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</row>
    <row r="287" spans="1:84" s="59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7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M287" s="57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</row>
    <row r="288" spans="1:84" s="59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7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M288" s="57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</row>
    <row r="289" spans="1:84" s="59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7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M289" s="57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</row>
    <row r="290" spans="1:84" s="59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7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M290" s="57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</row>
    <row r="291" spans="1:84" s="59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7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M291" s="57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</row>
    <row r="292" spans="1:84" s="59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7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M292" s="57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</row>
    <row r="293" spans="1:84" s="59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7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M293" s="57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</row>
    <row r="294" spans="1:84" s="59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7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M294" s="57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</row>
    <row r="295" spans="1:84" s="59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7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M295" s="57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</row>
    <row r="296" spans="1:84" s="59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7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M296" s="57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</row>
    <row r="297" spans="1:84" s="59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7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M297" s="57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</row>
    <row r="298" spans="1:84" s="59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7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M298" s="57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</row>
    <row r="299" spans="1:84" s="59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7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M299" s="57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</row>
    <row r="300" spans="1:84" s="59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7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M300" s="57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</row>
    <row r="301" spans="1:84" s="59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7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M301" s="57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</row>
    <row r="302" spans="1:84" s="59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7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M302" s="57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</row>
    <row r="303" spans="1:84" s="59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7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M303" s="57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</row>
    <row r="304" spans="1:84" s="59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7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M304" s="57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</row>
    <row r="305" spans="1:84" s="59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7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M305" s="57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</row>
    <row r="306" spans="1:84" s="59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7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M306" s="57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</row>
    <row r="307" spans="1:84" s="59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7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M307" s="57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</row>
    <row r="308" spans="1:84" s="59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7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M308" s="57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</row>
    <row r="309" spans="1:84" s="59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7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M309" s="57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</row>
    <row r="310" spans="1:84" s="59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7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M310" s="57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</row>
    <row r="311" spans="1:84" s="59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7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M311" s="57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</row>
    <row r="312" spans="1:84" s="59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7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M312" s="57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</row>
    <row r="313" spans="1:84" s="59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7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M313" s="57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</row>
    <row r="314" spans="1:84" s="59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7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M314" s="57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</row>
    <row r="315" spans="1:84" s="59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7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M315" s="57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</row>
    <row r="316" spans="1:84" s="59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7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M316" s="57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</row>
    <row r="317" spans="1:84" s="59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7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M317" s="57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</row>
    <row r="318" spans="1:84" s="59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7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M318" s="57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</row>
    <row r="319" spans="1:84" s="59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7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M319" s="57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</row>
    <row r="320" spans="1:84" s="59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7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M320" s="57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</row>
    <row r="321" spans="1:84" s="59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7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M321" s="57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</row>
    <row r="322" spans="1:84" s="59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7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M322" s="57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</row>
    <row r="323" spans="1:84" s="59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7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M323" s="57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</row>
    <row r="324" spans="1:84" s="59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7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M324" s="57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</row>
    <row r="325" spans="1:84" s="59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7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M325" s="57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</row>
    <row r="326" spans="1:84" s="59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7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M326" s="57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</row>
    <row r="327" spans="1:84" s="59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7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M327" s="57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</row>
    <row r="328" spans="1:84" s="59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7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M328" s="57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</row>
    <row r="329" spans="1:84" s="59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7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M329" s="57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</row>
    <row r="330" spans="1:84" s="59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7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M330" s="57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</row>
    <row r="331" spans="1:84" s="59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7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M331" s="57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</row>
    <row r="332" spans="1:84" s="59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7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M332" s="57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</row>
    <row r="333" spans="1:84" s="59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7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M333" s="57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</row>
    <row r="334" spans="1:84" s="59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7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M334" s="57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</row>
    <row r="335" spans="1:84" s="59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7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M335" s="57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</row>
    <row r="336" spans="1:84" s="59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7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M336" s="57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</row>
    <row r="337" spans="1:84" s="59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7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M337" s="57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</row>
    <row r="338" spans="1:84" s="59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7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M338" s="57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</row>
    <row r="339" spans="1:84" s="59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7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M339" s="57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</row>
    <row r="340" spans="1:84" s="59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7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M340" s="57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</row>
    <row r="341" spans="1:84" s="59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7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M341" s="57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</row>
    <row r="342" spans="1:84" s="59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7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M342" s="57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</row>
    <row r="343" spans="1:84" s="59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7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M343" s="57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</row>
    <row r="344" spans="1:84" s="59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7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M344" s="57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</row>
    <row r="345" spans="1:84" s="59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7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M345" s="57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</row>
    <row r="346" spans="1:84" s="59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7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M346" s="57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</row>
    <row r="347" spans="1:84" s="59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7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M347" s="57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</row>
    <row r="348" spans="1:84" s="59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7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M348" s="57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</row>
    <row r="349" spans="1:84" s="59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7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M349" s="57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</row>
    <row r="350" spans="1:84" s="59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7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M350" s="57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</row>
    <row r="351" spans="1:84" s="59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7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M351" s="57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</row>
    <row r="352" spans="1:84" s="59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7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M352" s="57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</row>
    <row r="353" spans="1:84" s="59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7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M353" s="57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</row>
    <row r="354" spans="1:84" s="59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7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M354" s="57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</row>
    <row r="355" spans="1:84" s="59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7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M355" s="57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</row>
    <row r="356" spans="1:84" s="59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7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M356" s="57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</row>
    <row r="357" spans="1:84" s="59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7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M357" s="57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</row>
    <row r="358" spans="1:84" s="59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7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M358" s="57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</row>
    <row r="359" spans="1:84" s="59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7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M359" s="57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</row>
    <row r="360" spans="1:84" s="59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7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M360" s="57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</row>
    <row r="361" spans="1:84" s="59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7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M361" s="57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</row>
    <row r="362" spans="1:84" s="59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7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M362" s="57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</row>
    <row r="363" spans="1:84" s="59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7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M363" s="57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</row>
    <row r="364" spans="1:84" s="59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7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M364" s="57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</row>
    <row r="365" spans="1:84" s="59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7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M365" s="57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</row>
    <row r="366" spans="1:84" s="59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7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M366" s="57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</row>
    <row r="367" spans="1:84" s="59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7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M367" s="57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</row>
    <row r="368" spans="1:84" s="59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7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M368" s="57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</row>
    <row r="369" spans="1:84" s="59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7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M369" s="57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</row>
    <row r="370" spans="1:84" s="59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7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M370" s="57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</row>
    <row r="371" spans="1:84" s="59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7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M371" s="57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</row>
    <row r="372" spans="1:84" s="59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7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M372" s="57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</row>
    <row r="373" spans="1:84" s="59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7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M373" s="57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</row>
    <row r="374" spans="1:84" s="59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7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M374" s="57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</row>
    <row r="375" spans="1:84" s="59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7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M375" s="57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</row>
    <row r="376" spans="1:84" s="59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7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M376" s="57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</row>
    <row r="377" spans="1:84" s="59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7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M377" s="57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</row>
    <row r="378" spans="1:84" s="59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7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M378" s="57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</row>
    <row r="379" spans="1:84" s="59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7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M379" s="57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</row>
    <row r="380" spans="1:84" s="59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7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M380" s="57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</row>
    <row r="381" spans="1:84" s="59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7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M381" s="57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</row>
    <row r="382" spans="1:84" s="59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7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M382" s="57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</row>
    <row r="383" spans="1:84" s="59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7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M383" s="57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</row>
    <row r="384" spans="1:84" s="59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7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M384" s="57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</row>
    <row r="385" spans="1:84" s="59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7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M385" s="57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</row>
    <row r="386" spans="1:84" s="59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7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M386" s="57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</row>
    <row r="387" spans="1:84" s="59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7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M387" s="57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</row>
    <row r="388" spans="1:84" s="59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7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M388" s="57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</row>
    <row r="389" spans="1:84" s="59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7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M389" s="57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</row>
    <row r="390" spans="1:84" s="59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7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M390" s="57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</row>
    <row r="391" spans="1:84" s="59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7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M391" s="57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</row>
    <row r="392" spans="1:84" s="59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7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M392" s="57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</row>
    <row r="393" spans="1:84" s="59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7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M393" s="57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</row>
    <row r="394" spans="1:84" s="59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7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M394" s="57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</row>
    <row r="395" spans="1:84" s="59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7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M395" s="57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</row>
    <row r="396" spans="1:84" s="59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7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M396" s="57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</row>
    <row r="397" spans="1:84" s="59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7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M397" s="57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</row>
    <row r="398" spans="1:84" s="59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7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M398" s="57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</row>
    <row r="399" spans="1:84" s="59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7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M399" s="57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</row>
    <row r="400" spans="1:84" s="59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7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M400" s="57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</row>
    <row r="401" spans="1:84" s="59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7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M401" s="57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</row>
    <row r="402" spans="1:84" s="59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7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M402" s="57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</row>
    <row r="403" spans="1:84" s="59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7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M403" s="57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</row>
    <row r="404" spans="1:84" s="59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7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M404" s="57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</row>
    <row r="405" spans="1:84" s="59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7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M405" s="57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</row>
    <row r="406" spans="1:84" s="59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7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M406" s="57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</row>
    <row r="407" spans="1:84" s="59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7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M407" s="57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</row>
    <row r="408" spans="1:84" s="59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7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M408" s="57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</row>
    <row r="409" spans="1:84" s="59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7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M409" s="57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</row>
    <row r="410" spans="1:84" s="59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7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M410" s="57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</row>
    <row r="411" spans="1:84" s="59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7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M411" s="57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</row>
    <row r="412" spans="1:84" s="59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7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M412" s="57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</row>
    <row r="413" spans="1:84" s="59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7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M413" s="57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</row>
    <row r="414" spans="1:84" s="59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7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M414" s="57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</row>
    <row r="415" spans="1:84" s="59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7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M415" s="57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</row>
    <row r="416" spans="1:84" s="59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7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M416" s="57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</row>
    <row r="417" spans="1:84" s="59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7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M417" s="57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</row>
    <row r="418" spans="1:84" s="59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7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M418" s="57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</row>
    <row r="419" spans="1:84" s="59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7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M419" s="57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</row>
    <row r="420" spans="1:84" s="59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7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M420" s="57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</row>
    <row r="421" spans="1:84" s="59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7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M421" s="57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</row>
    <row r="422" spans="1:84" s="59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7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M422" s="57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</row>
    <row r="423" spans="1:84" s="59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7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M423" s="57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</row>
    <row r="424" spans="1:84" s="59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7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M424" s="57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</row>
    <row r="425" spans="1:84" s="59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7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M425" s="57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</row>
    <row r="426" spans="1:84" s="59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7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M426" s="57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</row>
    <row r="427" spans="1:84" s="59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7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M427" s="57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</row>
    <row r="428" spans="1:84" s="59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7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M428" s="57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</row>
    <row r="429" spans="1:84" s="59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7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M429" s="57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</row>
    <row r="430" spans="1:84" s="59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7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M430" s="57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</row>
    <row r="431" spans="1:84" s="59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7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M431" s="57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</row>
    <row r="432" spans="1:84" s="59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7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M432" s="57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</row>
    <row r="433" spans="1:84" s="59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7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M433" s="57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</row>
    <row r="434" spans="1:84" s="59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7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M434" s="57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</row>
    <row r="435" spans="1:84" s="59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7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M435" s="57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</row>
    <row r="436" spans="1:84" s="59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7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M436" s="57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</row>
    <row r="437" spans="1:84" s="59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7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M437" s="57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</row>
    <row r="438" spans="1:84" s="59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7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M438" s="57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</row>
    <row r="439" spans="1:84" s="59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7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M439" s="57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</row>
    <row r="440" spans="1:84" s="59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7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M440" s="57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</row>
    <row r="441" spans="1:84" ht="14.25" x14ac:dyDescent="0.2">
      <c r="A441" s="60" t="s">
        <v>5</v>
      </c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V441" s="60" t="s">
        <v>5</v>
      </c>
      <c r="W441" s="60" t="s">
        <v>5</v>
      </c>
      <c r="X441" s="60" t="s">
        <v>5</v>
      </c>
      <c r="Y441" s="60" t="s">
        <v>5</v>
      </c>
      <c r="Z441" s="60" t="s">
        <v>5</v>
      </c>
      <c r="AA441" s="60" t="s">
        <v>5</v>
      </c>
      <c r="AB441" s="60" t="s">
        <v>5</v>
      </c>
      <c r="AC441" s="60" t="s">
        <v>5</v>
      </c>
      <c r="AD441" s="60" t="s">
        <v>5</v>
      </c>
      <c r="AE441" s="60" t="s">
        <v>5</v>
      </c>
      <c r="AF441" s="60" t="s">
        <v>5</v>
      </c>
      <c r="AG441" s="60" t="s">
        <v>5</v>
      </c>
      <c r="AH441" s="60" t="s">
        <v>5</v>
      </c>
      <c r="AI441" s="60" t="s">
        <v>5</v>
      </c>
      <c r="AJ441" s="60" t="s">
        <v>5</v>
      </c>
      <c r="AK441" s="60" t="s">
        <v>5</v>
      </c>
      <c r="AL441" s="60" t="s">
        <v>5</v>
      </c>
      <c r="AM441" s="60" t="s">
        <v>5</v>
      </c>
      <c r="AN441" s="60" t="s">
        <v>5</v>
      </c>
      <c r="AO441" s="60" t="s">
        <v>5</v>
      </c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</row>
    <row r="450" spans="23:41" x14ac:dyDescent="0.2"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</row>
    <row r="451" spans="23:41" x14ac:dyDescent="0.2"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José Nery Castillo Hernandez</cp:lastModifiedBy>
  <cp:lastPrinted>2019-03-07T17:16:41Z</cp:lastPrinted>
  <dcterms:created xsi:type="dcterms:W3CDTF">2012-01-31T14:51:01Z</dcterms:created>
  <dcterms:modified xsi:type="dcterms:W3CDTF">2023-01-12T14:29:08Z</dcterms:modified>
</cp:coreProperties>
</file>