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AB" sheetId="1" r:id="rId1"/>
    <sheet name="C" sheetId="2" r:id="rId2"/>
    <sheet name="D" sheetId="3" r:id="rId3"/>
  </sheets>
  <definedNames/>
  <calcPr fullCalcOnLoad="1"/>
</workbook>
</file>

<file path=xl/sharedStrings.xml><?xml version="1.0" encoding="utf-8"?>
<sst xmlns="http://schemas.openxmlformats.org/spreadsheetml/2006/main" count="99" uniqueCount="57">
  <si>
    <t>5800/145.0*100 = 4000.0</t>
  </si>
  <si>
    <t>Total</t>
  </si>
  <si>
    <t xml:space="preserve">4000/3000 = </t>
  </si>
  <si>
    <t xml:space="preserve">1000*5.0 = </t>
  </si>
  <si>
    <t>Medición de los Trabajos en Curso en las Cuentas Nacionales</t>
  </si>
  <si>
    <t>B. Valor Total y Costos Trimestrales</t>
  </si>
  <si>
    <t>Datos Primarios</t>
  </si>
  <si>
    <t>Costos de producción a precios corrientes</t>
  </si>
  <si>
    <t xml:space="preserve">  Consumo intermedio</t>
  </si>
  <si>
    <t xml:space="preserve">  Costo-Usuario por uso de tierra y capital etc. </t>
  </si>
  <si>
    <t>Valor del proyecto / costos totales</t>
  </si>
  <si>
    <t>Producción a precios corrientes</t>
  </si>
  <si>
    <t xml:space="preserve">  (Salarios, materias primas, etc.)</t>
  </si>
  <si>
    <t xml:space="preserve"> (excluyendo 33.3 por ciento de ganancias por tenencia sobre costos)</t>
  </si>
  <si>
    <t>Producción a precios constantes y corrientes</t>
  </si>
  <si>
    <t xml:space="preserve">Revisar estas estimaciones después de concluido el proyecto. </t>
  </si>
  <si>
    <t>D. Valor Total y Perfil de Costos</t>
  </si>
  <si>
    <t>Perfil de costos</t>
  </si>
  <si>
    <t xml:space="preserve">  Remuneración de asalariados</t>
  </si>
  <si>
    <t>Costos de producción totales a precios corrientes</t>
  </si>
  <si>
    <t>Paso 3. Derivar la razón producto/costo</t>
  </si>
  <si>
    <t>Paso 4. Derivar la producción a precios constantes y corrientes</t>
  </si>
  <si>
    <t>Paso 2. Derivar los costos a precios constantes</t>
  </si>
  <si>
    <t>C. Costos trimestrales y margen de beneficio/ganancia</t>
  </si>
  <si>
    <t xml:space="preserve">Margen de beneficio medio normal sobre los costos a nivel de industria </t>
  </si>
  <si>
    <t>Total estimado del cultivo, toneladas</t>
  </si>
  <si>
    <t>Paso 2. Derivar la producción trimestral a precios constantes y corrientes</t>
  </si>
  <si>
    <t xml:space="preserve">Paso 5. Derivar el valor de las existencias de trabajos en curso a precios corrientes </t>
  </si>
  <si>
    <t>Valor del trabajo realizado a precios corrientes</t>
  </si>
  <si>
    <t xml:space="preserve">Valor al momento de venta </t>
  </si>
  <si>
    <t>Ganancias por tenencia en trimestres subsecuentes</t>
  </si>
  <si>
    <t>A. Valor Total y Costos Trimestrales</t>
  </si>
  <si>
    <t>Proyecto construido durante 2007 y vendido en Diciembre de 2007 por 5,800.00</t>
  </si>
  <si>
    <t>T1 07</t>
  </si>
  <si>
    <t>T2 07</t>
  </si>
  <si>
    <t>T3 07</t>
  </si>
  <si>
    <t>T4 07</t>
  </si>
  <si>
    <t>T1 08</t>
  </si>
  <si>
    <t>Indice de precios de P/I (promedio 2006 = 100)</t>
  </si>
  <si>
    <t>Paso 1. Derivar el valor del proyecto a precios medios de 2006</t>
  </si>
  <si>
    <t>Deflactor del valor al cierre de T4 2007</t>
  </si>
  <si>
    <t>1/2*(T4 2007 + T1 2008) = 145.0</t>
  </si>
  <si>
    <t>Valor del projecto a precios medios de 2006</t>
  </si>
  <si>
    <t xml:space="preserve"> Costos de producción a precios de 2006</t>
  </si>
  <si>
    <t>T1 2007</t>
  </si>
  <si>
    <t>T2 2007</t>
  </si>
  <si>
    <t>Razón producto/costo a precios medios de 2006</t>
  </si>
  <si>
    <t>Producción a precios medios de 2006</t>
  </si>
  <si>
    <t>T3 2007</t>
  </si>
  <si>
    <t>T4 2007</t>
  </si>
  <si>
    <t>Indices de precios produción/insumos (2006=100)</t>
  </si>
  <si>
    <t>Costos de producción a precios medios de 2006</t>
  </si>
  <si>
    <t>Siembras cultivadas durante 2007 y cosechadas y vendidas en Diciembre de 2007</t>
  </si>
  <si>
    <t>Indice precios producción (promedio 2006=100)</t>
  </si>
  <si>
    <t>Valor medio por tonelada de cultivos similares en 2006</t>
  </si>
  <si>
    <t>Paso 1. Derivar la producción total a precios medios de 2006</t>
  </si>
  <si>
    <t>Valor de la producción a precios medios de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</si>
</sst>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>
        <color indexed="18"/>
      </top>
      <bottom style="medium">
        <color indexed="18"/>
      </bottom>
    </border>
    <border>
      <left style="medium"/>
      <right style="thin"/>
      <top>
        <color indexed="63"/>
      </top>
      <bottom style="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ashDot"/>
      <bottom style="medium"/>
    </border>
    <border>
      <left>
        <color indexed="63"/>
      </left>
      <right>
        <color indexed="63"/>
      </right>
      <top style="dashDot"/>
      <bottom style="medium"/>
    </border>
    <border>
      <left>
        <color indexed="63"/>
      </left>
      <right style="medium"/>
      <top style="dashDot"/>
      <bottom style="medium"/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/>
      <top style="medium">
        <color indexed="18"/>
      </top>
      <bottom style="medium">
        <color indexed="18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2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3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50" zoomScaleNormal="150" workbookViewId="0" topLeftCell="A1">
      <selection activeCell="A1" sqref="A1"/>
    </sheetView>
  </sheetViews>
  <sheetFormatPr defaultColWidth="9.33203125" defaultRowHeight="12.75"/>
  <cols>
    <col min="1" max="1" width="1.5" style="3" customWidth="1"/>
    <col min="2" max="2" width="52.83203125" style="3" customWidth="1"/>
    <col min="3" max="4" width="9.16015625" style="3" customWidth="1"/>
    <col min="5" max="5" width="9" style="3" customWidth="1"/>
    <col min="6" max="7" width="8.83203125" style="3" customWidth="1"/>
    <col min="8" max="8" width="2.83203125" style="3" customWidth="1"/>
    <col min="9" max="9" width="9.5" style="3" customWidth="1"/>
    <col min="10" max="10" width="1.0078125" style="3" customWidth="1"/>
    <col min="11" max="11" width="17.5" style="3" customWidth="1"/>
    <col min="12" max="12" width="0.82421875" style="3" customWidth="1"/>
    <col min="13" max="16" width="10.33203125" style="3" customWidth="1"/>
    <col min="17" max="17" width="1.5" style="3" customWidth="1"/>
    <col min="18" max="18" width="12.5" style="3" customWidth="1"/>
    <col min="19" max="19" width="1.171875" style="3" customWidth="1"/>
    <col min="20" max="16384" width="9.33203125" style="3" customWidth="1"/>
  </cols>
  <sheetData>
    <row r="1" spans="2:9" ht="20.25">
      <c r="B1" s="58" t="s">
        <v>4</v>
      </c>
      <c r="I1" s="58" t="s">
        <v>4</v>
      </c>
    </row>
    <row r="2" spans="2:9" ht="18.75">
      <c r="B2" s="1" t="s">
        <v>31</v>
      </c>
      <c r="I2" s="1" t="s">
        <v>5</v>
      </c>
    </row>
    <row r="3" ht="19.5" thickBot="1">
      <c r="B3" s="1"/>
    </row>
    <row r="4" spans="2:19" ht="16.5" thickBot="1">
      <c r="B4" s="22" t="s">
        <v>6</v>
      </c>
      <c r="C4" s="5"/>
      <c r="D4" s="5"/>
      <c r="E4" s="5"/>
      <c r="F4" s="5"/>
      <c r="G4" s="23"/>
      <c r="I4" s="8" t="s">
        <v>27</v>
      </c>
      <c r="J4" s="32"/>
      <c r="K4" s="9"/>
      <c r="L4" s="9"/>
      <c r="M4" s="9"/>
      <c r="N4" s="9"/>
      <c r="O4" s="9"/>
      <c r="P4" s="9"/>
      <c r="Q4" s="9"/>
      <c r="R4" s="9"/>
      <c r="S4" s="10"/>
    </row>
    <row r="5" spans="2:19" ht="21.75" customHeight="1" thickBot="1">
      <c r="B5" s="19" t="s">
        <v>32</v>
      </c>
      <c r="C5" s="20"/>
      <c r="D5" s="20"/>
      <c r="E5" s="20"/>
      <c r="F5" s="20"/>
      <c r="G5" s="21"/>
      <c r="I5" s="33"/>
      <c r="J5" s="7"/>
      <c r="K5" s="61" t="s">
        <v>28</v>
      </c>
      <c r="L5" s="41"/>
      <c r="M5" s="67" t="s">
        <v>30</v>
      </c>
      <c r="N5" s="68"/>
      <c r="O5" s="68"/>
      <c r="P5" s="69"/>
      <c r="Q5" s="7"/>
      <c r="R5" s="61" t="s">
        <v>29</v>
      </c>
      <c r="S5" s="14"/>
    </row>
    <row r="6" spans="2:19" ht="16.5" thickBot="1">
      <c r="B6" s="27"/>
      <c r="C6" s="59" t="s">
        <v>33</v>
      </c>
      <c r="D6" s="59" t="s">
        <v>34</v>
      </c>
      <c r="E6" s="59" t="s">
        <v>35</v>
      </c>
      <c r="F6" s="59" t="s">
        <v>36</v>
      </c>
      <c r="G6" s="60" t="s">
        <v>37</v>
      </c>
      <c r="I6" s="34"/>
      <c r="J6" s="7"/>
      <c r="K6" s="62"/>
      <c r="L6" s="41"/>
      <c r="M6" s="70"/>
      <c r="N6" s="71"/>
      <c r="O6" s="71"/>
      <c r="P6" s="72"/>
      <c r="Q6" s="7"/>
      <c r="R6" s="62"/>
      <c r="S6" s="14"/>
    </row>
    <row r="7" spans="1:19" ht="17.25" customHeight="1" thickBot="1">
      <c r="A7" s="14"/>
      <c r="B7" s="28" t="s">
        <v>38</v>
      </c>
      <c r="C7" s="17">
        <v>110</v>
      </c>
      <c r="D7" s="17">
        <v>120</v>
      </c>
      <c r="E7" s="17">
        <v>130</v>
      </c>
      <c r="F7" s="17">
        <v>140</v>
      </c>
      <c r="G7" s="18">
        <v>150</v>
      </c>
      <c r="I7" s="34"/>
      <c r="J7" s="7"/>
      <c r="K7" s="63"/>
      <c r="L7" s="41"/>
      <c r="M7" s="38" t="s">
        <v>44</v>
      </c>
      <c r="N7" s="39" t="s">
        <v>45</v>
      </c>
      <c r="O7" s="39" t="s">
        <v>48</v>
      </c>
      <c r="P7" s="40" t="s">
        <v>49</v>
      </c>
      <c r="Q7" s="7"/>
      <c r="R7" s="63"/>
      <c r="S7" s="14"/>
    </row>
    <row r="8" spans="2:19" ht="15.75">
      <c r="B8" s="29" t="s">
        <v>7</v>
      </c>
      <c r="C8" s="7"/>
      <c r="D8" s="7"/>
      <c r="E8" s="7"/>
      <c r="F8" s="7"/>
      <c r="G8" s="14"/>
      <c r="I8" s="33" t="s">
        <v>44</v>
      </c>
      <c r="J8" s="7"/>
      <c r="K8" s="42">
        <f>C29</f>
        <v>880</v>
      </c>
      <c r="L8" s="7"/>
      <c r="M8" s="36">
        <f>$C$28*((C7+D7)/2)/100-K8</f>
        <v>40</v>
      </c>
      <c r="N8" s="7">
        <f>($C$28*((E7+D7)/2)/100)-($C$28*((D7+C7)/2)/100)</f>
        <v>80</v>
      </c>
      <c r="O8" s="7">
        <f>($C$28*((F7+E7)/2)/100)-($C$28*((E7+D7)/2)/100)</f>
        <v>80</v>
      </c>
      <c r="P8" s="37">
        <f>($C$28*((G7+F7)/2)/100)-($C$28*((F7+E7)/2)/100)</f>
        <v>80</v>
      </c>
      <c r="Q8" s="7"/>
      <c r="R8" s="42">
        <f>SUM(K8:P8)</f>
        <v>1160</v>
      </c>
      <c r="S8" s="14"/>
    </row>
    <row r="9" spans="2:19" ht="15.75">
      <c r="B9" s="29" t="s">
        <v>8</v>
      </c>
      <c r="C9" s="7">
        <v>160</v>
      </c>
      <c r="D9" s="7">
        <v>340</v>
      </c>
      <c r="E9" s="7">
        <v>530</v>
      </c>
      <c r="F9" s="7">
        <v>300</v>
      </c>
      <c r="G9" s="14"/>
      <c r="I9" s="34" t="s">
        <v>45</v>
      </c>
      <c r="J9" s="7"/>
      <c r="K9" s="43">
        <f>D29</f>
        <v>1200</v>
      </c>
      <c r="L9" s="7"/>
      <c r="M9" s="36"/>
      <c r="N9" s="7">
        <f>$D$28*((E7+D7)/2)/100-D29</f>
        <v>50</v>
      </c>
      <c r="O9" s="7">
        <f>($D$28*((F7+E7)/2)/100)-($D$28*((E7+D7)/2)/100)</f>
        <v>100</v>
      </c>
      <c r="P9" s="37">
        <f>($D$28*((G7+F7)/2)/100)-($D$28*((F7+E7)/2)/100)</f>
        <v>100</v>
      </c>
      <c r="Q9" s="7"/>
      <c r="R9" s="43">
        <f>SUM(K9:P9)</f>
        <v>1450</v>
      </c>
      <c r="S9" s="14"/>
    </row>
    <row r="10" spans="2:19" ht="15.75">
      <c r="B10" s="29" t="s">
        <v>18</v>
      </c>
      <c r="C10" s="7">
        <v>300</v>
      </c>
      <c r="D10" s="7">
        <v>310</v>
      </c>
      <c r="E10" s="7">
        <v>340</v>
      </c>
      <c r="F10" s="7">
        <v>400</v>
      </c>
      <c r="G10" s="14"/>
      <c r="I10" s="34" t="s">
        <v>48</v>
      </c>
      <c r="J10" s="7"/>
      <c r="K10" s="43">
        <f>E29</f>
        <v>1560</v>
      </c>
      <c r="L10" s="7"/>
      <c r="M10" s="36"/>
      <c r="N10" s="7"/>
      <c r="O10" s="7">
        <f>$E$28*((F7+E7)/2)/100-E29</f>
        <v>60</v>
      </c>
      <c r="P10" s="37">
        <f>($E$28*((G7+F7)/2)/100)-($E$28*((F7+E7)/2)/100)</f>
        <v>120</v>
      </c>
      <c r="Q10" s="7"/>
      <c r="R10" s="43">
        <f>SUM(K10:P10)</f>
        <v>1740</v>
      </c>
      <c r="S10" s="14"/>
    </row>
    <row r="11" spans="2:19" ht="16.5" thickBot="1">
      <c r="B11" s="28" t="s">
        <v>9</v>
      </c>
      <c r="C11" s="15">
        <v>200</v>
      </c>
      <c r="D11" s="15">
        <v>250</v>
      </c>
      <c r="E11" s="15">
        <v>300</v>
      </c>
      <c r="F11" s="15">
        <v>350</v>
      </c>
      <c r="G11" s="16"/>
      <c r="I11" s="34" t="s">
        <v>49</v>
      </c>
      <c r="J11" s="7"/>
      <c r="K11" s="43">
        <f>F29</f>
        <v>1400</v>
      </c>
      <c r="L11" s="7"/>
      <c r="M11" s="36"/>
      <c r="N11" s="7"/>
      <c r="O11" s="7"/>
      <c r="P11" s="37">
        <f>$F$28*((G7+F7)/2)/100-F29</f>
        <v>50</v>
      </c>
      <c r="Q11" s="7"/>
      <c r="R11" s="43">
        <f>SUM(K11:P11)</f>
        <v>1450</v>
      </c>
      <c r="S11" s="14"/>
    </row>
    <row r="12" spans="2:19" ht="16.5" thickBot="1">
      <c r="B12" s="30" t="s">
        <v>19</v>
      </c>
      <c r="C12" s="4">
        <f>SUM(C9:C11)</f>
        <v>660</v>
      </c>
      <c r="D12" s="4">
        <f>SUM(D9:D11)</f>
        <v>900</v>
      </c>
      <c r="E12" s="4">
        <f>SUM(E9:E11)</f>
        <v>1170</v>
      </c>
      <c r="F12" s="4">
        <f>SUM(F9:F11)</f>
        <v>1050</v>
      </c>
      <c r="G12" s="11"/>
      <c r="I12" s="35" t="s">
        <v>1</v>
      </c>
      <c r="J12" s="7"/>
      <c r="K12" s="46">
        <f>SUM(K8:K11)</f>
        <v>5040</v>
      </c>
      <c r="L12" s="7"/>
      <c r="M12" s="38">
        <f>SUM(M8:M11)</f>
        <v>40</v>
      </c>
      <c r="N12" s="39">
        <f>SUM(N8:N11)</f>
        <v>130</v>
      </c>
      <c r="O12" s="39">
        <f>SUM(O8:O11)</f>
        <v>240</v>
      </c>
      <c r="P12" s="40">
        <f>SUM(P8:P11)</f>
        <v>350</v>
      </c>
      <c r="Q12" s="7"/>
      <c r="R12" s="46">
        <f>SUM(R8:R11)</f>
        <v>5800</v>
      </c>
      <c r="S12" s="14"/>
    </row>
    <row r="13" spans="2:19" ht="16.5" thickBot="1">
      <c r="B13" s="6"/>
      <c r="I13" s="13"/>
      <c r="J13" s="7"/>
      <c r="K13" s="7"/>
      <c r="L13" s="7"/>
      <c r="M13" s="64">
        <f>SUM(M12:P12)</f>
        <v>760</v>
      </c>
      <c r="N13" s="65"/>
      <c r="O13" s="65"/>
      <c r="P13" s="66"/>
      <c r="Q13" s="45"/>
      <c r="R13" s="7"/>
      <c r="S13" s="14"/>
    </row>
    <row r="14" spans="2:19" ht="16.5" thickBot="1">
      <c r="B14" s="22" t="s">
        <v>39</v>
      </c>
      <c r="C14" s="5"/>
      <c r="D14" s="5"/>
      <c r="E14" s="5"/>
      <c r="F14" s="5"/>
      <c r="G14" s="23"/>
      <c r="I14" s="12"/>
      <c r="J14" s="4"/>
      <c r="K14" s="4"/>
      <c r="L14" s="4"/>
      <c r="M14" s="4"/>
      <c r="N14" s="4"/>
      <c r="O14" s="4"/>
      <c r="P14" s="4"/>
      <c r="Q14" s="4"/>
      <c r="R14" s="4"/>
      <c r="S14" s="11"/>
    </row>
    <row r="15" spans="2:7" ht="15.75">
      <c r="B15" s="31" t="s">
        <v>40</v>
      </c>
      <c r="C15" s="7" t="s">
        <v>41</v>
      </c>
      <c r="D15" s="7"/>
      <c r="E15" s="7"/>
      <c r="F15" s="7"/>
      <c r="G15" s="14"/>
    </row>
    <row r="16" spans="2:7" ht="16.5" thickBot="1">
      <c r="B16" s="30" t="s">
        <v>42</v>
      </c>
      <c r="C16" s="4" t="s">
        <v>0</v>
      </c>
      <c r="D16" s="4"/>
      <c r="E16" s="4"/>
      <c r="F16" s="4"/>
      <c r="G16" s="11"/>
    </row>
    <row r="17" ht="16.5" thickBot="1">
      <c r="G17" s="25"/>
    </row>
    <row r="18" spans="2:7" ht="16.5" thickBot="1">
      <c r="B18" s="8" t="s">
        <v>22</v>
      </c>
      <c r="C18" s="9"/>
      <c r="D18" s="9"/>
      <c r="E18" s="9"/>
      <c r="F18" s="9"/>
      <c r="G18" s="10"/>
    </row>
    <row r="19" spans="2:7" ht="16.5" thickBot="1">
      <c r="B19" s="27"/>
      <c r="C19" s="59" t="s">
        <v>33</v>
      </c>
      <c r="D19" s="59" t="s">
        <v>34</v>
      </c>
      <c r="E19" s="59" t="s">
        <v>35</v>
      </c>
      <c r="F19" s="59" t="s">
        <v>36</v>
      </c>
      <c r="G19" s="60" t="s">
        <v>1</v>
      </c>
    </row>
    <row r="20" spans="2:7" ht="16.5" thickBot="1">
      <c r="B20" s="30" t="s">
        <v>43</v>
      </c>
      <c r="C20" s="4">
        <f>C12/C7*100</f>
        <v>600</v>
      </c>
      <c r="D20" s="4">
        <f>D12/D7*100</f>
        <v>750</v>
      </c>
      <c r="E20" s="4">
        <f>E12/E7*100</f>
        <v>900</v>
      </c>
      <c r="F20" s="4">
        <f>F12/F7*100</f>
        <v>750</v>
      </c>
      <c r="G20" s="11">
        <f>SUM(C20:F20)</f>
        <v>3000</v>
      </c>
    </row>
    <row r="21" ht="16.5" thickBot="1"/>
    <row r="22" spans="2:7" ht="15.75">
      <c r="B22" s="22" t="s">
        <v>20</v>
      </c>
      <c r="C22" s="5"/>
      <c r="D22" s="5"/>
      <c r="E22" s="5"/>
      <c r="F22" s="5"/>
      <c r="G22" s="23"/>
    </row>
    <row r="23" spans="2:7" ht="15.75">
      <c r="B23" s="31" t="s">
        <v>46</v>
      </c>
      <c r="C23" s="7" t="s">
        <v>10</v>
      </c>
      <c r="D23" s="7"/>
      <c r="E23" s="7"/>
      <c r="F23" s="7"/>
      <c r="G23" s="14"/>
    </row>
    <row r="24" spans="2:7" ht="16.5" thickBot="1">
      <c r="B24" s="30"/>
      <c r="C24" s="4" t="s">
        <v>2</v>
      </c>
      <c r="D24" s="4"/>
      <c r="E24" s="26">
        <f>4000/3000</f>
        <v>1.3333333333333333</v>
      </c>
      <c r="F24" s="4"/>
      <c r="G24" s="11"/>
    </row>
    <row r="25" ht="16.5" thickBot="1"/>
    <row r="26" spans="2:7" ht="16.5" thickBot="1">
      <c r="B26" s="8" t="s">
        <v>21</v>
      </c>
      <c r="C26" s="9"/>
      <c r="D26" s="9"/>
      <c r="E26" s="9"/>
      <c r="F26" s="9"/>
      <c r="G26" s="10"/>
    </row>
    <row r="27" spans="2:7" ht="16.5" thickBot="1">
      <c r="B27" s="27"/>
      <c r="C27" s="59" t="s">
        <v>33</v>
      </c>
      <c r="D27" s="59" t="s">
        <v>34</v>
      </c>
      <c r="E27" s="59" t="s">
        <v>35</v>
      </c>
      <c r="F27" s="59" t="s">
        <v>36</v>
      </c>
      <c r="G27" s="60" t="s">
        <v>1</v>
      </c>
    </row>
    <row r="28" spans="2:7" ht="15.75">
      <c r="B28" s="29" t="s">
        <v>47</v>
      </c>
      <c r="C28" s="7">
        <f>C20*$E$24</f>
        <v>800</v>
      </c>
      <c r="D28" s="7">
        <f>D20*$E$24</f>
        <v>1000</v>
      </c>
      <c r="E28" s="7">
        <f>E20*$E$24</f>
        <v>1200</v>
      </c>
      <c r="F28" s="7">
        <f>F20*$E$24</f>
        <v>1000</v>
      </c>
      <c r="G28" s="14">
        <f>SUM(C28:F28)</f>
        <v>4000</v>
      </c>
    </row>
    <row r="29" spans="2:7" ht="16.5" thickBot="1">
      <c r="B29" s="30" t="s">
        <v>11</v>
      </c>
      <c r="C29" s="4">
        <f>C28*C7/100</f>
        <v>880</v>
      </c>
      <c r="D29" s="4">
        <f>D28*D7/100</f>
        <v>1200</v>
      </c>
      <c r="E29" s="4">
        <f>E28*E7/100</f>
        <v>1560</v>
      </c>
      <c r="F29" s="4">
        <f>F28*F7/100</f>
        <v>1400</v>
      </c>
      <c r="G29" s="11">
        <f>SUM(C29:F29)</f>
        <v>5040</v>
      </c>
    </row>
  </sheetData>
  <mergeCells count="4">
    <mergeCell ref="K5:K7"/>
    <mergeCell ref="R5:R7"/>
    <mergeCell ref="M13:P13"/>
    <mergeCell ref="M5:P6"/>
  </mergeCells>
  <printOptions/>
  <pageMargins left="0.75" right="0.75" top="1" bottom="1" header="0.5" footer="0.5"/>
  <pageSetup horizontalDpi="600" verticalDpi="600" orientation="portrait" r:id="rId1"/>
  <headerFooter alignWithMargins="0">
    <oddFooter>&amp;RBANGUAT/FMI/09-XIV: 
Incluya después Pág. 14
(4 Págs. de Tablas)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150" zoomScaleNormal="150" workbookViewId="0" topLeftCell="A1">
      <selection activeCell="B20" sqref="B20"/>
    </sheetView>
  </sheetViews>
  <sheetFormatPr defaultColWidth="9.33203125" defaultRowHeight="12.75"/>
  <cols>
    <col min="1" max="1" width="2" style="3" customWidth="1"/>
    <col min="2" max="2" width="57.83203125" style="3" customWidth="1"/>
    <col min="3" max="16384" width="9.33203125" style="3" customWidth="1"/>
  </cols>
  <sheetData>
    <row r="1" ht="20.25">
      <c r="B1" s="58" t="s">
        <v>4</v>
      </c>
    </row>
    <row r="2" ht="18.75">
      <c r="B2" s="1" t="s">
        <v>23</v>
      </c>
    </row>
    <row r="3" ht="16.5" thickBot="1"/>
    <row r="4" spans="2:6" ht="16.5" thickBot="1">
      <c r="B4" s="22" t="s">
        <v>6</v>
      </c>
      <c r="C4" s="5"/>
      <c r="D4" s="5"/>
      <c r="E4" s="5"/>
      <c r="F4" s="23"/>
    </row>
    <row r="5" spans="2:6" ht="16.5" thickBot="1">
      <c r="B5" s="27"/>
      <c r="C5" s="59" t="s">
        <v>33</v>
      </c>
      <c r="D5" s="59" t="s">
        <v>34</v>
      </c>
      <c r="E5" s="59" t="s">
        <v>35</v>
      </c>
      <c r="F5" s="60" t="s">
        <v>36</v>
      </c>
    </row>
    <row r="6" spans="1:6" ht="16.5" thickBot="1">
      <c r="A6" s="14"/>
      <c r="B6" s="30" t="s">
        <v>50</v>
      </c>
      <c r="C6" s="17">
        <v>110</v>
      </c>
      <c r="D6" s="17">
        <v>120</v>
      </c>
      <c r="E6" s="17">
        <v>130</v>
      </c>
      <c r="F6" s="18">
        <v>140</v>
      </c>
    </row>
    <row r="7" spans="2:6" ht="15.75">
      <c r="B7" s="29" t="s">
        <v>7</v>
      </c>
      <c r="C7" s="7">
        <v>660</v>
      </c>
      <c r="D7" s="7">
        <v>900</v>
      </c>
      <c r="E7" s="7"/>
      <c r="F7" s="14"/>
    </row>
    <row r="8" spans="2:6" ht="15.75">
      <c r="B8" s="29" t="s">
        <v>12</v>
      </c>
      <c r="C8" s="7"/>
      <c r="D8" s="7"/>
      <c r="E8" s="7"/>
      <c r="F8" s="14"/>
    </row>
    <row r="9" spans="2:6" ht="15.75">
      <c r="B9" s="28"/>
      <c r="C9" s="15"/>
      <c r="D9" s="15"/>
      <c r="E9" s="15"/>
      <c r="F9" s="16"/>
    </row>
    <row r="10" spans="2:6" ht="15.75">
      <c r="B10" s="47" t="s">
        <v>24</v>
      </c>
      <c r="C10" s="48"/>
      <c r="D10" s="48"/>
      <c r="E10" s="48">
        <v>1.333</v>
      </c>
      <c r="F10" s="14"/>
    </row>
    <row r="11" spans="2:6" ht="15.75">
      <c r="B11" s="29" t="s">
        <v>13</v>
      </c>
      <c r="C11" s="7"/>
      <c r="D11" s="7"/>
      <c r="E11" s="7"/>
      <c r="F11" s="14"/>
    </row>
    <row r="12" spans="2:6" ht="16.5" thickBot="1">
      <c r="B12" s="30"/>
      <c r="C12" s="4"/>
      <c r="D12" s="4"/>
      <c r="E12" s="4"/>
      <c r="F12" s="11"/>
    </row>
    <row r="14" ht="16.5" thickBot="1"/>
    <row r="15" spans="2:6" ht="16.5" thickBot="1">
      <c r="B15" s="8" t="s">
        <v>14</v>
      </c>
      <c r="C15" s="9"/>
      <c r="D15" s="9"/>
      <c r="E15" s="9"/>
      <c r="F15" s="10"/>
    </row>
    <row r="16" spans="2:6" ht="16.5" thickBot="1">
      <c r="B16" s="27"/>
      <c r="C16" s="59" t="s">
        <v>33</v>
      </c>
      <c r="D16" s="59" t="s">
        <v>34</v>
      </c>
      <c r="E16" s="59" t="s">
        <v>35</v>
      </c>
      <c r="F16" s="60" t="s">
        <v>36</v>
      </c>
    </row>
    <row r="17" spans="2:6" ht="15.75">
      <c r="B17" s="13" t="s">
        <v>51</v>
      </c>
      <c r="C17" s="7">
        <f>C7/C6*100</f>
        <v>600</v>
      </c>
      <c r="D17" s="7">
        <f>D7/D6*100</f>
        <v>750</v>
      </c>
      <c r="E17" s="7"/>
      <c r="F17" s="14"/>
    </row>
    <row r="18" spans="2:6" ht="15.75">
      <c r="B18" s="13" t="s">
        <v>47</v>
      </c>
      <c r="C18" s="49">
        <f>C17*$E$10</f>
        <v>799.8</v>
      </c>
      <c r="D18" s="49">
        <f>D17*$E$10</f>
        <v>999.75</v>
      </c>
      <c r="E18" s="7"/>
      <c r="F18" s="14"/>
    </row>
    <row r="19" spans="2:6" ht="15.75">
      <c r="B19" s="13" t="s">
        <v>11</v>
      </c>
      <c r="C19" s="49">
        <f>C18*C6/100</f>
        <v>879.78</v>
      </c>
      <c r="D19" s="49">
        <f>D18*D6/100</f>
        <v>1199.7</v>
      </c>
      <c r="E19" s="7"/>
      <c r="F19" s="14"/>
    </row>
    <row r="20" spans="2:6" ht="16.5" thickBot="1">
      <c r="B20" s="12"/>
      <c r="C20" s="4"/>
      <c r="D20" s="4"/>
      <c r="E20" s="4"/>
      <c r="F20" s="11"/>
    </row>
    <row r="21" ht="16.5" thickBot="1"/>
    <row r="22" spans="2:6" ht="16.5" thickBot="1">
      <c r="B22" s="50" t="s">
        <v>15</v>
      </c>
      <c r="C22" s="25"/>
      <c r="D22" s="25"/>
      <c r="E22" s="25"/>
      <c r="F22" s="5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20" sqref="B20"/>
    </sheetView>
  </sheetViews>
  <sheetFormatPr defaultColWidth="9.33203125" defaultRowHeight="12.75"/>
  <cols>
    <col min="1" max="1" width="1.0078125" style="2" customWidth="1"/>
    <col min="2" max="2" width="55.83203125" style="2" customWidth="1"/>
    <col min="3" max="3" width="8.33203125" style="2" customWidth="1"/>
    <col min="4" max="4" width="8.66015625" style="2" customWidth="1"/>
    <col min="5" max="5" width="8.5" style="2" customWidth="1"/>
    <col min="6" max="6" width="8.83203125" style="2" customWidth="1"/>
    <col min="7" max="7" width="8.33203125" style="2" customWidth="1"/>
    <col min="8" max="16384" width="9.33203125" style="2" customWidth="1"/>
  </cols>
  <sheetData>
    <row r="1" ht="20.25">
      <c r="B1" s="58" t="s">
        <v>4</v>
      </c>
    </row>
    <row r="2" ht="18.75">
      <c r="B2" s="1" t="s">
        <v>16</v>
      </c>
    </row>
    <row r="3" ht="16.5" thickBot="1"/>
    <row r="4" spans="1:7" ht="15.75">
      <c r="A4" s="3"/>
      <c r="B4" s="22" t="s">
        <v>6</v>
      </c>
      <c r="C4" s="5"/>
      <c r="D4" s="5"/>
      <c r="E4" s="5"/>
      <c r="F4" s="5"/>
      <c r="G4" s="23"/>
    </row>
    <row r="5" spans="1:7" ht="16.5" thickBot="1">
      <c r="A5" s="3"/>
      <c r="B5" s="19" t="s">
        <v>52</v>
      </c>
      <c r="C5" s="20"/>
      <c r="D5" s="20"/>
      <c r="E5" s="20"/>
      <c r="F5" s="20"/>
      <c r="G5" s="21"/>
    </row>
    <row r="6" spans="1:7" ht="16.5" thickBot="1">
      <c r="A6" s="3"/>
      <c r="B6" s="27"/>
      <c r="C6" s="59" t="s">
        <v>33</v>
      </c>
      <c r="D6" s="59" t="s">
        <v>34</v>
      </c>
      <c r="E6" s="59" t="s">
        <v>35</v>
      </c>
      <c r="F6" s="59" t="s">
        <v>36</v>
      </c>
      <c r="G6" s="60" t="s">
        <v>33</v>
      </c>
    </row>
    <row r="7" spans="1:7" ht="15.75">
      <c r="A7" s="14"/>
      <c r="B7" s="28" t="s">
        <v>53</v>
      </c>
      <c r="C7" s="17">
        <v>110</v>
      </c>
      <c r="D7" s="17">
        <v>112</v>
      </c>
      <c r="E7" s="17">
        <v>114</v>
      </c>
      <c r="F7" s="17">
        <v>116</v>
      </c>
      <c r="G7" s="18">
        <v>118</v>
      </c>
    </row>
    <row r="8" spans="1:7" ht="16.5" thickBot="1">
      <c r="A8" s="3"/>
      <c r="B8" s="52" t="s">
        <v>17</v>
      </c>
      <c r="C8" s="53">
        <v>0.2</v>
      </c>
      <c r="D8" s="53">
        <v>0.25</v>
      </c>
      <c r="E8" s="53">
        <v>0.3</v>
      </c>
      <c r="F8" s="53">
        <v>0.25</v>
      </c>
      <c r="G8" s="54"/>
    </row>
    <row r="9" spans="1:7" ht="16.5" thickBot="1">
      <c r="A9" s="3"/>
      <c r="B9" s="24"/>
      <c r="C9" s="7"/>
      <c r="D9" s="7"/>
      <c r="E9" s="7"/>
      <c r="F9" s="7"/>
      <c r="G9" s="14"/>
    </row>
    <row r="10" spans="1:7" ht="15.75">
      <c r="A10" s="3"/>
      <c r="B10" s="42" t="s">
        <v>25</v>
      </c>
      <c r="C10" s="56">
        <v>1000</v>
      </c>
      <c r="D10" s="7"/>
      <c r="E10" s="7"/>
      <c r="G10" s="14"/>
    </row>
    <row r="11" spans="1:7" ht="16.5" thickBot="1">
      <c r="A11" s="3"/>
      <c r="B11" s="44" t="s">
        <v>54</v>
      </c>
      <c r="C11" s="57">
        <v>5</v>
      </c>
      <c r="D11" s="7"/>
      <c r="E11" s="7"/>
      <c r="F11" s="55"/>
      <c r="G11" s="14"/>
    </row>
    <row r="12" spans="1:7" ht="16.5" thickBot="1">
      <c r="A12" s="3"/>
      <c r="B12" s="12"/>
      <c r="C12" s="4"/>
      <c r="D12" s="4"/>
      <c r="E12" s="4"/>
      <c r="F12" s="4"/>
      <c r="G12" s="11"/>
    </row>
    <row r="13" ht="16.5" thickBot="1"/>
    <row r="14" spans="2:7" ht="15.75">
      <c r="B14" s="22" t="s">
        <v>55</v>
      </c>
      <c r="C14" s="5"/>
      <c r="D14" s="5"/>
      <c r="E14" s="5"/>
      <c r="F14" s="5"/>
      <c r="G14" s="23"/>
    </row>
    <row r="15" spans="2:7" ht="15.75">
      <c r="B15" s="31"/>
      <c r="C15" s="7"/>
      <c r="D15" s="7"/>
      <c r="E15" s="7"/>
      <c r="F15" s="7"/>
      <c r="G15" s="14"/>
    </row>
    <row r="16" spans="2:7" ht="16.5" thickBot="1">
      <c r="B16" s="30" t="s">
        <v>56</v>
      </c>
      <c r="C16" s="4" t="s">
        <v>3</v>
      </c>
      <c r="D16" s="4"/>
      <c r="E16" s="4">
        <f>C10*C11</f>
        <v>5000</v>
      </c>
      <c r="F16" s="4"/>
      <c r="G16" s="11"/>
    </row>
    <row r="17" spans="2:7" ht="16.5" thickBot="1">
      <c r="B17" s="3"/>
      <c r="C17" s="3"/>
      <c r="D17" s="3"/>
      <c r="E17" s="3"/>
      <c r="F17" s="3"/>
      <c r="G17" s="25"/>
    </row>
    <row r="18" spans="2:7" ht="16.5" thickBot="1">
      <c r="B18" s="8" t="s">
        <v>26</v>
      </c>
      <c r="C18" s="9"/>
      <c r="D18" s="9"/>
      <c r="E18" s="9"/>
      <c r="F18" s="9"/>
      <c r="G18" s="10"/>
    </row>
    <row r="19" spans="2:7" ht="16.5" thickBot="1">
      <c r="B19" s="27"/>
      <c r="C19" s="59" t="s">
        <v>33</v>
      </c>
      <c r="D19" s="59" t="s">
        <v>34</v>
      </c>
      <c r="E19" s="59" t="s">
        <v>35</v>
      </c>
      <c r="F19" s="59" t="s">
        <v>36</v>
      </c>
      <c r="G19" s="60" t="s">
        <v>33</v>
      </c>
    </row>
    <row r="20" spans="2:7" ht="15.75">
      <c r="B20" s="29" t="s">
        <v>47</v>
      </c>
      <c r="C20" s="7">
        <f>$E$16*C8</f>
        <v>1000</v>
      </c>
      <c r="D20" s="7">
        <f>$E$16*D8</f>
        <v>1250</v>
      </c>
      <c r="E20" s="7">
        <f>$E$16*E8</f>
        <v>1500</v>
      </c>
      <c r="F20" s="7">
        <f>$E$16*F8</f>
        <v>1250</v>
      </c>
      <c r="G20" s="14">
        <f>SUM(C20:F20)</f>
        <v>5000</v>
      </c>
    </row>
    <row r="21" spans="2:7" ht="16.5" thickBot="1">
      <c r="B21" s="30" t="s">
        <v>11</v>
      </c>
      <c r="C21" s="4">
        <f>C20*C7/100</f>
        <v>1100</v>
      </c>
      <c r="D21" s="4">
        <f>D20*D7/100</f>
        <v>1400</v>
      </c>
      <c r="E21" s="4">
        <f>E20*E7/100</f>
        <v>1710</v>
      </c>
      <c r="F21" s="4">
        <f>F20*F7/100</f>
        <v>1450</v>
      </c>
      <c r="G21" s="11">
        <f>SUM(C21:F21)</f>
        <v>5660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Manik Shrestha</dc:creator>
  <cp:keywords/>
  <dc:description/>
  <cp:lastModifiedBy>lrivas</cp:lastModifiedBy>
  <cp:lastPrinted>2009-07-20T13:46:26Z</cp:lastPrinted>
  <dcterms:created xsi:type="dcterms:W3CDTF">2002-07-16T15:50:59Z</dcterms:created>
  <dcterms:modified xsi:type="dcterms:W3CDTF">2009-07-20T13:46:34Z</dcterms:modified>
  <cp:category/>
  <cp:version/>
  <cp:contentType/>
  <cp:contentStatus/>
</cp:coreProperties>
</file>